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X:\OppWebsite_17_6_2020\doc\OpenData\"/>
    </mc:Choice>
  </mc:AlternateContent>
  <bookViews>
    <workbookView xWindow="0" yWindow="0" windowWidth="19200" windowHeight="9540" tabRatio="915"/>
  </bookViews>
  <sheets>
    <sheet name="Metadata" sheetId="32" r:id="rId1"/>
    <sheet name="Variables " sheetId="33" r:id="rId2"/>
    <sheet name="Legal Classification" sheetId="28" r:id="rId3"/>
    <sheet name="Comparison by Classification in" sheetId="4" r:id="rId4"/>
    <sheet name="by action taken " sheetId="27" r:id="rId5"/>
    <sheet name="Suspects " sheetId="31" r:id="rId6"/>
    <sheet name="Number of Cases in Governorates" sheetId="1" r:id="rId7"/>
    <sheet name="Reporting Institution" sheetId="2" r:id="rId8"/>
    <sheet name="Top Ten Crimes" sheetId="3" r:id="rId9"/>
    <sheet name="Technological Development" sheetId="23" r:id="rId10"/>
    <sheet name="Comparison by Classification i1" sheetId="29" r:id="rId11"/>
    <sheet name="Implementation" sheetId="26" r:id="rId12"/>
  </sheets>
  <definedNames>
    <definedName name="_xlnm.Print_Titles" localSheetId="4">'by action taken '!$8:$8</definedName>
    <definedName name="_xlnm.Print_Titles" localSheetId="7">'Reporting Institution'!$6:$7</definedName>
    <definedName name="_xlnm.Print_Titles" localSheetId="8">'Top Ten Crimes'!$2:$2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23" l="1"/>
  <c r="G9" i="31" l="1"/>
  <c r="G11" i="31" s="1"/>
  <c r="G12" i="31" s="1"/>
  <c r="D9" i="31"/>
  <c r="H18" i="31"/>
  <c r="F18" i="31"/>
  <c r="D18" i="31"/>
  <c r="B18" i="31"/>
  <c r="I11" i="31"/>
  <c r="I12" i="31" s="1"/>
  <c r="F11" i="31"/>
  <c r="F12" i="31" s="1"/>
  <c r="E11" i="31"/>
  <c r="E12" i="31" s="1"/>
  <c r="C11" i="31"/>
  <c r="C12" i="31" s="1"/>
  <c r="B11" i="31"/>
  <c r="B12" i="31" s="1"/>
  <c r="H10" i="31"/>
  <c r="B19" i="31" l="1"/>
  <c r="H9" i="31"/>
  <c r="H11" i="31" s="1"/>
  <c r="H12" i="31" s="1"/>
  <c r="F19" i="31"/>
  <c r="J17" i="31" s="1"/>
  <c r="F20" i="31" s="1"/>
  <c r="D11" i="31"/>
  <c r="D12" i="31" s="1"/>
  <c r="B20" i="31" l="1"/>
  <c r="F7" i="29" l="1"/>
  <c r="E7" i="29"/>
  <c r="D7" i="29"/>
  <c r="C7" i="29"/>
  <c r="B7" i="29"/>
  <c r="G6" i="29"/>
  <c r="E5" i="4"/>
  <c r="E4" i="28"/>
  <c r="C5" i="28" s="1"/>
  <c r="H9" i="27"/>
  <c r="G10" i="27" s="1"/>
  <c r="G7" i="29" l="1"/>
  <c r="D5" i="28"/>
  <c r="E5" i="28"/>
  <c r="B5" i="28"/>
  <c r="D10" i="27"/>
  <c r="E10" i="27"/>
  <c r="F10" i="27"/>
  <c r="I9" i="27" l="1"/>
  <c r="C7" i="26"/>
  <c r="C8" i="26" s="1"/>
  <c r="B7" i="26"/>
  <c r="B8" i="26" s="1"/>
  <c r="D6" i="26"/>
  <c r="D5" i="26"/>
  <c r="E5" i="26" s="1"/>
  <c r="D7" i="26" l="1"/>
  <c r="D8" i="26" s="1"/>
  <c r="E6" i="26"/>
  <c r="E11" i="23" l="1"/>
  <c r="E12" i="23"/>
  <c r="E10" i="23"/>
  <c r="E5" i="23"/>
  <c r="E4" i="23"/>
  <c r="B14" i="1" l="1"/>
  <c r="C7" i="1" s="1"/>
  <c r="C14" i="1" l="1"/>
  <c r="C6" i="1"/>
  <c r="C13" i="1"/>
  <c r="C9" i="1"/>
  <c r="C5" i="1"/>
  <c r="C12" i="1"/>
  <c r="C8" i="1"/>
  <c r="C4" i="1"/>
  <c r="C10" i="1"/>
  <c r="C3" i="1"/>
  <c r="C11" i="1"/>
  <c r="E6" i="4" l="1"/>
  <c r="C6" i="23" l="1"/>
  <c r="E6" i="23" s="1"/>
  <c r="C7" i="4" l="1"/>
  <c r="D7" i="4"/>
  <c r="B7" i="4"/>
  <c r="C14" i="2" l="1"/>
  <c r="B6" i="23" l="1"/>
  <c r="C14" i="3"/>
  <c r="D5" i="3" s="1"/>
  <c r="D12" i="3" l="1"/>
  <c r="D4" i="3"/>
  <c r="D7" i="3"/>
  <c r="D14" i="3"/>
  <c r="D10" i="3"/>
  <c r="D6" i="3"/>
  <c r="D8" i="3"/>
  <c r="D3" i="3"/>
  <c r="D11" i="3"/>
  <c r="D13" i="3"/>
  <c r="D9" i="3"/>
  <c r="E7" i="4" l="1"/>
  <c r="D11" i="2" l="1"/>
  <c r="D9" i="2" l="1"/>
  <c r="D13" i="2"/>
  <c r="D10" i="2"/>
  <c r="D12" i="2"/>
  <c r="D14" i="2"/>
  <c r="D8" i="2"/>
</calcChain>
</file>

<file path=xl/sharedStrings.xml><?xml version="1.0" encoding="utf-8"?>
<sst xmlns="http://schemas.openxmlformats.org/spreadsheetml/2006/main" count="257" uniqueCount="223">
  <si>
    <r>
      <rPr>
        <sz val="14"/>
        <color theme="1"/>
        <rFont val="Sakkal Majalla"/>
      </rPr>
      <t>Governorate</t>
    </r>
  </si>
  <si>
    <r>
      <rPr>
        <sz val="14"/>
        <color theme="1"/>
        <rFont val="Sakkal Majalla"/>
      </rPr>
      <t>Total</t>
    </r>
  </si>
  <si>
    <r>
      <rPr>
        <sz val="14"/>
        <color theme="1"/>
        <rFont val="Sakkal Majalla"/>
      </rPr>
      <t>Muscat Governorate</t>
    </r>
  </si>
  <si>
    <r>
      <rPr>
        <sz val="14"/>
        <color theme="1"/>
        <rFont val="Sakkal Majalla"/>
      </rPr>
      <t>North Batinah Governorate</t>
    </r>
  </si>
  <si>
    <r>
      <rPr>
        <sz val="14"/>
        <color theme="1"/>
        <rFont val="Sakkal Majalla"/>
      </rPr>
      <t>Dhofar Governorate</t>
    </r>
  </si>
  <si>
    <r>
      <rPr>
        <sz val="14"/>
        <color theme="1"/>
        <rFont val="Sakkal Majalla"/>
      </rPr>
      <t>South Batinah Governorate</t>
    </r>
  </si>
  <si>
    <r>
      <rPr>
        <sz val="14"/>
        <color theme="1"/>
        <rFont val="Sakkal Majalla"/>
      </rPr>
      <t>Dakhiliyah Governorate</t>
    </r>
  </si>
  <si>
    <r>
      <rPr>
        <sz val="14"/>
        <color theme="1"/>
        <rFont val="Sakkal Majalla"/>
      </rPr>
      <t>North Sharqiyah Governorate</t>
    </r>
  </si>
  <si>
    <r>
      <rPr>
        <sz val="14"/>
        <color theme="1"/>
        <rFont val="Sakkal Majalla"/>
      </rPr>
      <t>South Sharqiyah Governorate</t>
    </r>
  </si>
  <si>
    <r>
      <rPr>
        <sz val="14"/>
        <color theme="1"/>
        <rFont val="Sakkal Majalla"/>
      </rPr>
      <t>Dhahirah Governorate</t>
    </r>
  </si>
  <si>
    <r>
      <rPr>
        <sz val="14"/>
        <color theme="1"/>
        <rFont val="Sakkal Majalla"/>
      </rPr>
      <t>Buraimi Governorate</t>
    </r>
  </si>
  <si>
    <r>
      <rPr>
        <sz val="14"/>
        <color theme="1"/>
        <rFont val="Sakkal Majalla"/>
      </rPr>
      <t>Wusta Governorate</t>
    </r>
  </si>
  <si>
    <r>
      <rPr>
        <sz val="14"/>
        <color theme="1"/>
        <rFont val="Sakkal Majalla"/>
      </rPr>
      <t>Musandam Governorate</t>
    </r>
  </si>
  <si>
    <r>
      <rPr>
        <sz val="14"/>
        <color theme="1"/>
        <rFont val="Sakkal Majalla"/>
      </rPr>
      <t>Percentage (%)</t>
    </r>
  </si>
  <si>
    <r>
      <rPr>
        <b/>
        <sz val="16"/>
        <rFont val="Arial"/>
        <family val="2"/>
      </rPr>
      <t>Sr.</t>
    </r>
  </si>
  <si>
    <r>
      <rPr>
        <b/>
        <sz val="16"/>
        <rFont val="Arial"/>
        <family val="2"/>
      </rPr>
      <t>Reporting Institution</t>
    </r>
  </si>
  <si>
    <r>
      <rPr>
        <b/>
        <sz val="16"/>
        <rFont val="Arial"/>
        <family val="2"/>
      </rPr>
      <t>Royal Oman Police</t>
    </r>
  </si>
  <si>
    <r>
      <rPr>
        <b/>
        <sz val="16"/>
        <rFont val="Arial"/>
        <family val="2"/>
      </rPr>
      <t>Consumer Protection Authority</t>
    </r>
  </si>
  <si>
    <r>
      <rPr>
        <b/>
        <sz val="16"/>
        <rFont val="Arial"/>
        <family val="2"/>
      </rPr>
      <t>Ministry of the Interior</t>
    </r>
  </si>
  <si>
    <r>
      <rPr>
        <b/>
        <sz val="12"/>
        <color indexed="8"/>
        <rFont val="Sakkal Majalla"/>
      </rPr>
      <t>Crime Type</t>
    </r>
  </si>
  <si>
    <r>
      <rPr>
        <b/>
        <sz val="14"/>
        <color indexed="8"/>
        <rFont val="Sakkal Majalla"/>
      </rPr>
      <t>1</t>
    </r>
  </si>
  <si>
    <r>
      <rPr>
        <sz val="14"/>
        <color indexed="8"/>
        <rFont val="Sakkal Majalla"/>
      </rPr>
      <t>Cheque-Related Offences</t>
    </r>
  </si>
  <si>
    <r>
      <rPr>
        <b/>
        <sz val="14"/>
        <color indexed="8"/>
        <rFont val="Sakkal Majalla"/>
      </rPr>
      <t>2</t>
    </r>
  </si>
  <si>
    <r>
      <rPr>
        <b/>
        <sz val="14"/>
        <color indexed="8"/>
        <rFont val="Sakkal Majalla"/>
      </rPr>
      <t>3</t>
    </r>
  </si>
  <si>
    <r>
      <rPr>
        <b/>
        <sz val="14"/>
        <color indexed="8"/>
        <rFont val="Sakkal Majalla"/>
      </rPr>
      <t>4</t>
    </r>
  </si>
  <si>
    <r>
      <rPr>
        <b/>
        <sz val="14"/>
        <color indexed="8"/>
        <rFont val="Sakkal Majalla"/>
      </rPr>
      <t>5</t>
    </r>
  </si>
  <si>
    <r>
      <rPr>
        <b/>
        <sz val="14"/>
        <color indexed="8"/>
        <rFont val="Sakkal Majalla"/>
      </rPr>
      <t>6</t>
    </r>
  </si>
  <si>
    <r>
      <rPr>
        <b/>
        <sz val="14"/>
        <color indexed="8"/>
        <rFont val="Sakkal Majalla"/>
      </rPr>
      <t>7</t>
    </r>
  </si>
  <si>
    <r>
      <rPr>
        <b/>
        <sz val="14"/>
        <color indexed="8"/>
        <rFont val="Sakkal Majalla"/>
      </rPr>
      <t>8</t>
    </r>
  </si>
  <si>
    <r>
      <rPr>
        <b/>
        <sz val="14"/>
        <color indexed="8"/>
        <rFont val="Sakkal Majalla"/>
      </rPr>
      <t>9</t>
    </r>
  </si>
  <si>
    <r>
      <rPr>
        <b/>
        <sz val="14"/>
        <color indexed="8"/>
        <rFont val="Sakkal Majalla"/>
      </rPr>
      <t>10</t>
    </r>
  </si>
  <si>
    <r>
      <rPr>
        <b/>
        <sz val="14"/>
        <color indexed="8"/>
        <rFont val="Sakkal Majalla"/>
      </rPr>
      <t>Other criminal offences</t>
    </r>
  </si>
  <si>
    <r>
      <rPr>
        <sz val="14"/>
        <color theme="1"/>
        <rFont val="Calibri"/>
        <family val="2"/>
        <charset val="178"/>
        <scheme val="minor"/>
      </rPr>
      <t>Percentage of change</t>
    </r>
  </si>
  <si>
    <r>
      <rPr>
        <b/>
        <sz val="18"/>
        <rFont val="Calibri"/>
        <family val="2"/>
        <scheme val="minor"/>
      </rPr>
      <t>Administrative Complaints</t>
    </r>
    <r>
      <rPr>
        <sz val="18"/>
        <rFont val="Calibri"/>
        <family val="2"/>
        <scheme val="minor"/>
      </rPr>
      <t xml:space="preserve">
</t>
    </r>
  </si>
  <si>
    <r>
      <rPr>
        <b/>
        <sz val="18"/>
        <rFont val="Calibri"/>
        <family val="2"/>
        <scheme val="minor"/>
      </rPr>
      <t>Violations</t>
    </r>
    <r>
      <rPr>
        <sz val="18"/>
        <rFont val="Calibri"/>
        <family val="2"/>
        <scheme val="minor"/>
      </rPr>
      <t xml:space="preserve">
</t>
    </r>
  </si>
  <si>
    <r>
      <rPr>
        <b/>
        <sz val="18"/>
        <rFont val="Calibri"/>
        <family val="2"/>
        <scheme val="minor"/>
      </rPr>
      <t>Misdemeanors</t>
    </r>
    <r>
      <rPr>
        <sz val="18"/>
        <rFont val="Calibri"/>
        <family val="2"/>
        <scheme val="minor"/>
      </rPr>
      <t xml:space="preserve">
</t>
    </r>
  </si>
  <si>
    <r>
      <rPr>
        <b/>
        <sz val="18"/>
        <rFont val="Calibri"/>
        <family val="2"/>
        <scheme val="minor"/>
      </rPr>
      <t xml:space="preserve"> Felonies</t>
    </r>
    <r>
      <rPr>
        <sz val="18"/>
        <rFont val="Calibri"/>
        <family val="2"/>
        <scheme val="minor"/>
      </rPr>
      <t xml:space="preserve">
</t>
    </r>
  </si>
  <si>
    <r>
      <rPr>
        <b/>
        <sz val="18"/>
        <rFont val="Calibri"/>
        <family val="2"/>
        <scheme val="minor"/>
      </rPr>
      <t>Acts of God</t>
    </r>
    <r>
      <rPr>
        <sz val="18"/>
        <rFont val="Calibri"/>
        <family val="2"/>
        <scheme val="minor"/>
      </rPr>
      <t xml:space="preserve">
</t>
    </r>
  </si>
  <si>
    <r>
      <rPr>
        <b/>
        <sz val="18"/>
        <rFont val="Calibri"/>
        <family val="2"/>
        <scheme val="minor"/>
      </rPr>
      <t>Total Cases</t>
    </r>
    <r>
      <rPr>
        <sz val="18"/>
        <rFont val="Calibri"/>
        <family val="2"/>
        <scheme val="minor"/>
      </rPr>
      <t xml:space="preserve">
</t>
    </r>
  </si>
  <si>
    <r>
      <rPr>
        <b/>
        <sz val="18"/>
        <rFont val="Calibri"/>
        <family val="2"/>
        <scheme val="minor"/>
      </rPr>
      <t xml:space="preserve">Year </t>
    </r>
    <r>
      <rPr>
        <sz val="18"/>
        <rFont val="Calibri"/>
        <family val="2"/>
        <scheme val="minor"/>
      </rPr>
      <t xml:space="preserve">
</t>
    </r>
    <r>
      <rPr>
        <b/>
        <sz val="18"/>
        <rFont val="Arial"/>
        <family val="2"/>
      </rPr>
      <t xml:space="preserve"> </t>
    </r>
  </si>
  <si>
    <r>
      <rPr>
        <sz val="11"/>
        <color theme="1"/>
        <rFont val="Calibri"/>
        <family val="2"/>
        <charset val="178"/>
        <scheme val="minor"/>
      </rPr>
      <t>Ratio</t>
    </r>
  </si>
  <si>
    <r>
      <rPr>
        <sz val="16"/>
        <color theme="1"/>
        <rFont val="Sakkal Majalla"/>
      </rPr>
      <t xml:space="preserve">Cases received electronically </t>
    </r>
  </si>
  <si>
    <r>
      <rPr>
        <b/>
        <sz val="16"/>
        <color theme="1"/>
        <rFont val="Sakkal Majalla"/>
      </rPr>
      <t xml:space="preserve">Cases Received Electronically </t>
    </r>
  </si>
  <si>
    <r>
      <rPr>
        <sz val="16"/>
        <color theme="1"/>
        <rFont val="Sakkal Majalla"/>
      </rPr>
      <t>Judicial Orders</t>
    </r>
  </si>
  <si>
    <r>
      <rPr>
        <sz val="16"/>
        <color theme="1"/>
        <rFont val="Sakkal Majalla"/>
      </rPr>
      <t>Investigation Records</t>
    </r>
  </si>
  <si>
    <r>
      <rPr>
        <sz val="16"/>
        <color theme="1"/>
        <rFont val="Sakkal Majalla"/>
      </rPr>
      <t>Public Services Administration</t>
    </r>
  </si>
  <si>
    <r>
      <rPr>
        <b/>
        <sz val="16"/>
        <rFont val="Arial"/>
        <family val="2"/>
      </rPr>
      <t>E-Services Portal</t>
    </r>
  </si>
  <si>
    <r>
      <rPr>
        <sz val="14"/>
        <color indexed="8"/>
        <rFont val="Sakkal Majalla"/>
      </rPr>
      <t>Crimes against Human Freedom and Dignity</t>
    </r>
  </si>
  <si>
    <r>
      <rPr>
        <sz val="14"/>
        <color indexed="8"/>
        <rFont val="Sakkal Majalla"/>
      </rPr>
      <t>Theft and Extortion Offenses</t>
    </r>
  </si>
  <si>
    <r>
      <rPr>
        <b/>
        <sz val="16"/>
        <rFont val="Arial"/>
        <family val="2"/>
      </rPr>
      <t>Ministry of Labour</t>
    </r>
  </si>
  <si>
    <r>
      <rPr>
        <sz val="16"/>
        <color theme="1"/>
        <rFont val="Sakkal Majalla"/>
      </rPr>
      <t>Total incoming</t>
    </r>
  </si>
  <si>
    <r>
      <rPr>
        <b/>
        <sz val="20"/>
        <rFont val="Traditional Arabic"/>
        <family val="1"/>
      </rPr>
      <t>Percentage of Muscat Felonies from the Total Felonies</t>
    </r>
  </si>
  <si>
    <r>
      <rPr>
        <b/>
        <sz val="20"/>
        <rFont val="Traditional Arabic"/>
        <family val="1"/>
      </rPr>
      <t>Percentage of Muscat Misdemeanors from the Total Felonies</t>
    </r>
  </si>
  <si>
    <r>
      <rPr>
        <b/>
        <sz val="16"/>
        <rFont val="Arial"/>
        <family val="2"/>
      </rPr>
      <t>other institutions</t>
    </r>
  </si>
  <si>
    <r>
      <rPr>
        <b/>
        <sz val="26"/>
        <rFont val="الشهيد محمد الدره"/>
        <charset val="178"/>
      </rPr>
      <t xml:space="preserve">Suspects        </t>
    </r>
  </si>
  <si>
    <r>
      <rPr>
        <b/>
        <sz val="22"/>
        <rFont val="الشهيد محمد الدره"/>
        <charset val="178"/>
      </rPr>
      <t xml:space="preserve">Adults    </t>
    </r>
  </si>
  <si>
    <r>
      <rPr>
        <sz val="20"/>
        <rFont val="الشهيد محمد الدره"/>
        <charset val="178"/>
      </rPr>
      <t xml:space="preserve">Males
  </t>
    </r>
  </si>
  <si>
    <r>
      <rPr>
        <sz val="20"/>
        <rFont val="الشهيد محمد الدره"/>
        <charset val="178"/>
      </rPr>
      <t xml:space="preserve">Females
 </t>
    </r>
  </si>
  <si>
    <r>
      <rPr>
        <sz val="20"/>
        <rFont val="الشهيد محمد الدره"/>
        <charset val="178"/>
      </rPr>
      <t xml:space="preserve">Males
 </t>
    </r>
  </si>
  <si>
    <r>
      <rPr>
        <sz val="20"/>
        <rFont val="الشهيد محمد الدره"/>
        <charset val="178"/>
      </rPr>
      <t xml:space="preserve">Females
  </t>
    </r>
  </si>
  <si>
    <r>
      <rPr>
        <b/>
        <sz val="20"/>
        <rFont val="الشهيد محمد الدره"/>
        <charset val="178"/>
      </rPr>
      <t>Total Adults</t>
    </r>
    <r>
      <rPr>
        <sz val="20"/>
        <rFont val="الشهيد محمد الدره"/>
        <charset val="178"/>
      </rPr>
      <t xml:space="preserve">
 </t>
    </r>
  </si>
  <si>
    <r>
      <rPr>
        <b/>
        <sz val="20"/>
        <rFont val="الشهيد محمد الدره"/>
        <charset val="178"/>
      </rPr>
      <t>Total Juveniles</t>
    </r>
    <r>
      <rPr>
        <sz val="20"/>
        <rFont val="الشهيد محمد الدره"/>
        <charset val="178"/>
      </rPr>
      <t xml:space="preserve">
 </t>
    </r>
  </si>
  <si>
    <r>
      <rPr>
        <b/>
        <sz val="20"/>
        <rFont val="الشهيد محمد الدره"/>
        <charset val="178"/>
      </rPr>
      <t>Total Suspects</t>
    </r>
    <r>
      <rPr>
        <sz val="20"/>
        <rFont val="الشهيد محمد الدره"/>
        <charset val="178"/>
      </rPr>
      <t xml:space="preserve">
 </t>
    </r>
  </si>
  <si>
    <r>
      <rPr>
        <b/>
        <sz val="22"/>
        <rFont val="الشهيد محمد الدره"/>
        <charset val="178"/>
      </rPr>
      <t xml:space="preserve"> Total Cases</t>
    </r>
    <r>
      <rPr>
        <sz val="20"/>
        <rFont val="الشهيد محمد الدره"/>
        <charset val="178"/>
      </rPr>
      <t xml:space="preserve">
</t>
    </r>
    <r>
      <rPr>
        <b/>
        <sz val="20"/>
        <rFont val="الشهيد محمد الدره"/>
        <charset val="178"/>
      </rPr>
      <t xml:space="preserve"> </t>
    </r>
  </si>
  <si>
    <r>
      <rPr>
        <sz val="24"/>
        <rFont val="الشهيد محمد الدره"/>
        <charset val="178"/>
      </rPr>
      <t xml:space="preserve">Year
 </t>
    </r>
  </si>
  <si>
    <r>
      <rPr>
        <b/>
        <sz val="22"/>
        <rFont val="الشهيد محمد الدره"/>
        <charset val="178"/>
      </rPr>
      <t xml:space="preserve">Juveniles     </t>
    </r>
  </si>
  <si>
    <r>
      <rPr>
        <sz val="14"/>
        <color theme="1"/>
        <rFont val="Calibri"/>
        <family val="2"/>
        <charset val="178"/>
        <scheme val="minor"/>
      </rPr>
      <t xml:space="preserve">Difference </t>
    </r>
  </si>
  <si>
    <r>
      <rPr>
        <b/>
        <sz val="14"/>
        <rFont val="Sakkal Majalla"/>
      </rPr>
      <t xml:space="preserve">Judgments  </t>
    </r>
  </si>
  <si>
    <r>
      <rPr>
        <b/>
        <sz val="12"/>
        <rFont val="Sakkal Majalla"/>
      </rPr>
      <t>Executed</t>
    </r>
  </si>
  <si>
    <r>
      <rPr>
        <b/>
        <sz val="12"/>
        <rFont val="Sakkal Majalla"/>
      </rPr>
      <t>Not executed</t>
    </r>
  </si>
  <si>
    <r>
      <rPr>
        <b/>
        <sz val="14"/>
        <rFont val="Sakkal Majalla"/>
      </rPr>
      <t>Year</t>
    </r>
  </si>
  <si>
    <r>
      <rPr>
        <b/>
        <sz val="14"/>
        <color theme="1"/>
        <rFont val="Calibri"/>
        <family val="2"/>
        <scheme val="minor"/>
      </rPr>
      <t>2022</t>
    </r>
  </si>
  <si>
    <r>
      <rPr>
        <b/>
        <sz val="11"/>
        <color theme="1"/>
        <rFont val="Calibri"/>
        <family val="2"/>
        <scheme val="minor"/>
      </rPr>
      <t>Executed Judgments Percentage</t>
    </r>
  </si>
  <si>
    <r>
      <rPr>
        <b/>
        <sz val="16"/>
        <rFont val="Arial (Arabic)"/>
        <charset val="178"/>
      </rPr>
      <t>Under Consideration</t>
    </r>
  </si>
  <si>
    <r>
      <rPr>
        <b/>
        <sz val="16"/>
        <rFont val="Arial (Arabic)"/>
        <charset val="178"/>
      </rPr>
      <t>Discontinued Cases</t>
    </r>
  </si>
  <si>
    <r>
      <rPr>
        <b/>
        <sz val="16"/>
        <rFont val="Arial (Arabic)"/>
        <charset val="178"/>
      </rPr>
      <t>Penal Order</t>
    </r>
  </si>
  <si>
    <r>
      <rPr>
        <b/>
        <sz val="16"/>
        <rFont val="Arial (Arabic)"/>
        <charset val="178"/>
      </rPr>
      <t>Referred to Court</t>
    </r>
  </si>
  <si>
    <r>
      <rPr>
        <b/>
        <sz val="14"/>
        <color theme="1"/>
        <rFont val="Sakkal Majalla"/>
      </rPr>
      <t>Number</t>
    </r>
  </si>
  <si>
    <r>
      <rPr>
        <sz val="14"/>
        <color theme="1"/>
        <rFont val="Sakkal Majalla"/>
      </rPr>
      <t>Felony</t>
    </r>
  </si>
  <si>
    <r>
      <rPr>
        <sz val="14"/>
        <color theme="1"/>
        <rFont val="Sakkal Majalla"/>
      </rPr>
      <t>Misdemeanour</t>
    </r>
  </si>
  <si>
    <r>
      <rPr>
        <sz val="14"/>
        <color theme="1"/>
        <rFont val="Sakkal Majalla"/>
      </rPr>
      <t>Others</t>
    </r>
  </si>
  <si>
    <r>
      <rPr>
        <b/>
        <sz val="18"/>
        <rFont val="Calibri"/>
        <family val="2"/>
        <scheme val="minor"/>
      </rPr>
      <t>Misdemeanors</t>
    </r>
  </si>
  <si>
    <r>
      <rPr>
        <b/>
        <sz val="18"/>
        <rFont val="Calibri"/>
        <family val="2"/>
        <scheme val="minor"/>
      </rPr>
      <t xml:space="preserve"> Felonies</t>
    </r>
  </si>
  <si>
    <r>
      <rPr>
        <sz val="14"/>
        <color theme="1"/>
        <rFont val="Sakkal Majalla"/>
      </rPr>
      <t>Legal Classification</t>
    </r>
  </si>
  <si>
    <r>
      <rPr>
        <b/>
        <sz val="18"/>
        <rFont val="Arial (Arabic)"/>
        <charset val="178"/>
      </rPr>
      <t>Completion Ratio</t>
    </r>
  </si>
  <si>
    <r>
      <rPr>
        <b/>
        <sz val="16"/>
        <rFont val="Arial (Arabic)"/>
      </rPr>
      <t>Action Type</t>
    </r>
  </si>
  <si>
    <r>
      <rPr>
        <b/>
        <sz val="16"/>
        <color rgb="FF000000"/>
        <rFont val="Sakkal Majalla"/>
      </rPr>
      <t>Statistics of Cases Received by Public Prosecution in 2022</t>
    </r>
    <r>
      <rPr>
        <sz val="16"/>
        <color rgb="FF000000"/>
        <rFont val="Sakkal Majalla"/>
      </rPr>
      <t xml:space="preserve">
</t>
    </r>
    <r>
      <rPr>
        <b/>
        <sz val="16"/>
        <color rgb="FF000000"/>
        <rFont val="Sakkal Majalla"/>
      </rPr>
      <t>By Classification</t>
    </r>
  </si>
  <si>
    <r>
      <rPr>
        <b/>
        <sz val="36"/>
        <color rgb="FF000000"/>
        <rFont val="Sakkal Majalla"/>
      </rPr>
      <t xml:space="preserve">  Cases Received in 2021 and 2022 </t>
    </r>
  </si>
  <si>
    <r>
      <rPr>
        <b/>
        <sz val="36"/>
        <color rgb="FF000000"/>
        <rFont val="Sakkal Majalla"/>
      </rPr>
      <t>Statistics of Cases Received by Public Prosecution in 2022 (Action Type)</t>
    </r>
  </si>
  <si>
    <r>
      <rPr>
        <b/>
        <sz val="24"/>
        <color indexed="8"/>
        <rFont val="Sakkal Majalla"/>
      </rPr>
      <t>Omanis</t>
    </r>
  </si>
  <si>
    <r>
      <rPr>
        <b/>
        <sz val="24"/>
        <color indexed="8"/>
        <rFont val="Sakkal Majalla"/>
      </rPr>
      <t>Foreigners</t>
    </r>
  </si>
  <si>
    <r>
      <rPr>
        <b/>
        <sz val="24"/>
        <color indexed="8"/>
        <rFont val="Sakkal Majalla"/>
      </rPr>
      <t>Suspects Grand Total</t>
    </r>
  </si>
  <si>
    <r>
      <rPr>
        <b/>
        <sz val="24"/>
        <color indexed="8"/>
        <rFont val="Sakkal Majalla"/>
      </rPr>
      <t>Male</t>
    </r>
  </si>
  <si>
    <r>
      <rPr>
        <b/>
        <sz val="24"/>
        <color indexed="8"/>
        <rFont val="Sakkal Majalla"/>
      </rPr>
      <t>Female</t>
    </r>
  </si>
  <si>
    <r>
      <rPr>
        <b/>
        <sz val="24"/>
        <color indexed="8"/>
        <rFont val="Sakkal Majalla"/>
      </rPr>
      <t>Adults</t>
    </r>
  </si>
  <si>
    <r>
      <rPr>
        <b/>
        <sz val="24"/>
        <color indexed="8"/>
        <rFont val="Sakkal Majalla"/>
      </rPr>
      <t>Juveniles</t>
    </r>
  </si>
  <si>
    <r>
      <rPr>
        <b/>
        <sz val="24"/>
        <color indexed="8"/>
        <rFont val="Sakkal Majalla"/>
      </rPr>
      <t>Ratio By Nationality</t>
    </r>
  </si>
  <si>
    <r>
      <rPr>
        <b/>
        <sz val="48"/>
        <rFont val="Traditional Arabic"/>
        <family val="1"/>
      </rPr>
      <t>Suspects and Cases in 2021 and 2022</t>
    </r>
  </si>
  <si>
    <r>
      <rPr>
        <b/>
        <sz val="20"/>
        <rFont val="Sakkal Majalla"/>
      </rPr>
      <t xml:space="preserve">Cases received in 2022 </t>
    </r>
    <r>
      <rPr>
        <sz val="20"/>
        <rFont val="Sakkal Majalla"/>
      </rPr>
      <t xml:space="preserve">
</t>
    </r>
    <r>
      <rPr>
        <b/>
        <sz val="20"/>
        <rFont val="Sakkal Majalla"/>
      </rPr>
      <t>by Governorates</t>
    </r>
  </si>
  <si>
    <r>
      <rPr>
        <b/>
        <sz val="24"/>
        <color indexed="8"/>
        <rFont val="Sakkal Majalla"/>
      </rPr>
      <t>2022</t>
    </r>
  </si>
  <si>
    <r>
      <rPr>
        <b/>
        <sz val="20"/>
        <rFont val="Arial"/>
        <family val="2"/>
      </rPr>
      <t>Statistics of Cases Received by Public Prosecution in 2022</t>
    </r>
    <r>
      <rPr>
        <sz val="20"/>
        <rFont val="Arial"/>
        <family val="2"/>
      </rPr>
      <t xml:space="preserve">
</t>
    </r>
    <r>
      <rPr>
        <b/>
        <sz val="20"/>
        <rFont val="Arial"/>
        <family val="2"/>
      </rPr>
      <t>Reporting Institution</t>
    </r>
  </si>
  <si>
    <r>
      <rPr>
        <b/>
        <sz val="16"/>
        <rFont val="Arial"/>
        <family val="2"/>
      </rPr>
      <t>Top Ten Crimes and Its Percentage from Crime Index for Year 2022</t>
    </r>
  </si>
  <si>
    <r>
      <rPr>
        <sz val="14"/>
        <color indexed="8"/>
        <rFont val="Sakkal Majalla"/>
      </rPr>
      <t>Foreign Residency Law Violations</t>
    </r>
  </si>
  <si>
    <r>
      <rPr>
        <sz val="14"/>
        <color indexed="8"/>
        <rFont val="Sakkal Majalla"/>
      </rPr>
      <t>Labor Law Violations</t>
    </r>
  </si>
  <si>
    <r>
      <rPr>
        <sz val="14"/>
        <color indexed="8"/>
        <rFont val="Sakkal Majalla"/>
      </rPr>
      <t>Drug Law Crimes</t>
    </r>
  </si>
  <si>
    <r>
      <rPr>
        <sz val="14"/>
        <color indexed="8"/>
        <rFont val="Sakkal Majalla"/>
      </rPr>
      <t xml:space="preserve"> Cybercrimes</t>
    </r>
  </si>
  <si>
    <r>
      <rPr>
        <sz val="14"/>
        <color indexed="8"/>
        <rFont val="Sakkal Majalla"/>
      </rPr>
      <t>Consumer Protection Law Violations</t>
    </r>
  </si>
  <si>
    <r>
      <rPr>
        <sz val="14"/>
        <color indexed="8"/>
        <rFont val="Sakkal Majalla"/>
      </rPr>
      <t xml:space="preserve">Fraud Offenses </t>
    </r>
  </si>
  <si>
    <r>
      <rPr>
        <sz val="14"/>
        <color indexed="8"/>
        <rFont val="Sakkal Majalla"/>
      </rPr>
      <t>Traffic offences</t>
    </r>
  </si>
  <si>
    <r>
      <rPr>
        <b/>
        <sz val="16"/>
        <color theme="1"/>
        <rFont val="Sakkal Majalla"/>
      </rPr>
      <t>Technological Development in 2022 compared to 2021</t>
    </r>
  </si>
  <si>
    <r>
      <rPr>
        <b/>
        <sz val="36"/>
        <color rgb="FF000000"/>
        <rFont val="Sakkal Majalla"/>
      </rPr>
      <t xml:space="preserve">Cases Received in 2021 and 2022 </t>
    </r>
    <r>
      <rPr>
        <sz val="36"/>
        <color rgb="FF000000"/>
        <rFont val="Sakkal Majalla"/>
      </rPr>
      <t xml:space="preserve">
</t>
    </r>
    <r>
      <rPr>
        <b/>
        <sz val="36"/>
        <color rgb="FF000000"/>
        <rFont val="Sakkal Majalla"/>
      </rPr>
      <t>by Legal Classification</t>
    </r>
  </si>
  <si>
    <r>
      <rPr>
        <b/>
        <sz val="16"/>
        <color theme="1"/>
        <rFont val="Calibri"/>
        <family val="2"/>
        <scheme val="minor"/>
      </rPr>
      <t xml:space="preserve">Executed and Non- Executed Judgments in 2021 and 2022 </t>
    </r>
  </si>
  <si>
    <r>
      <rPr>
        <b/>
        <sz val="14"/>
        <color theme="1"/>
        <rFont val="Calibri"/>
        <family val="2"/>
        <scheme val="minor"/>
      </rPr>
      <t>2021</t>
    </r>
  </si>
  <si>
    <t>Total</t>
  </si>
  <si>
    <r>
      <rPr>
        <b/>
        <sz val="18"/>
        <rFont val="Calibri"/>
        <family val="2"/>
        <scheme val="minor"/>
      </rPr>
      <t>Year</t>
    </r>
  </si>
  <si>
    <r>
      <rPr>
        <b/>
        <sz val="18"/>
        <rFont val="Calibri"/>
        <family val="2"/>
        <scheme val="minor"/>
      </rPr>
      <t>Others</t>
    </r>
  </si>
  <si>
    <r>
      <rPr>
        <b/>
        <sz val="18"/>
        <rFont val="Calibri"/>
        <family val="2"/>
        <scheme val="minor"/>
      </rPr>
      <t>Change Percentage</t>
    </r>
  </si>
  <si>
    <r>
      <rPr>
        <b/>
        <sz val="18"/>
        <rFont val="Arial (Arabic)"/>
        <charset val="178"/>
      </rPr>
      <t>Total</t>
    </r>
  </si>
  <si>
    <r>
      <rPr>
        <b/>
        <sz val="28"/>
        <rFont val="Sakkal Majalla"/>
      </rPr>
      <t>Number</t>
    </r>
  </si>
  <si>
    <r>
      <rPr>
        <b/>
        <sz val="28"/>
        <rFont val="Sakkal Majalla"/>
      </rPr>
      <t>Ratio</t>
    </r>
  </si>
  <si>
    <r>
      <rPr>
        <sz val="22"/>
        <rFont val="Arial (Arabic)"/>
        <charset val="178"/>
      </rPr>
      <t>Percentage of change</t>
    </r>
  </si>
  <si>
    <r>
      <rPr>
        <b/>
        <sz val="24"/>
        <color indexed="8"/>
        <rFont val="Sakkal Majalla"/>
      </rPr>
      <t>Male</t>
    </r>
  </si>
  <si>
    <r>
      <rPr>
        <b/>
        <sz val="24"/>
        <color indexed="8"/>
        <rFont val="Sakkal Majalla"/>
      </rPr>
      <t>Female</t>
    </r>
  </si>
  <si>
    <r>
      <rPr>
        <b/>
        <sz val="24"/>
        <color indexed="8"/>
        <rFont val="Sakkal Majalla"/>
      </rPr>
      <t>Adults</t>
    </r>
  </si>
  <si>
    <r>
      <rPr>
        <b/>
        <sz val="24"/>
        <color indexed="8"/>
        <rFont val="Sakkal Majalla"/>
      </rPr>
      <t>Juveniles</t>
    </r>
  </si>
  <si>
    <r>
      <rPr>
        <b/>
        <sz val="24"/>
        <color indexed="8"/>
        <rFont val="Sakkal Majalla"/>
      </rPr>
      <t>Adults</t>
    </r>
  </si>
  <si>
    <r>
      <rPr>
        <b/>
        <sz val="24"/>
        <color indexed="8"/>
        <rFont val="Sakkal Majalla"/>
      </rPr>
      <t>Juveniles</t>
    </r>
  </si>
  <si>
    <r>
      <rPr>
        <b/>
        <sz val="24"/>
        <color indexed="8"/>
        <rFont val="Sakkal Majalla"/>
      </rPr>
      <t>Adults</t>
    </r>
  </si>
  <si>
    <r>
      <rPr>
        <b/>
        <sz val="24"/>
        <color indexed="8"/>
        <rFont val="Sakkal Majalla"/>
      </rPr>
      <t>Juveniles</t>
    </r>
  </si>
  <si>
    <r>
      <rPr>
        <b/>
        <sz val="24"/>
        <color indexed="8"/>
        <rFont val="Sakkal Majalla"/>
      </rPr>
      <t>Number</t>
    </r>
  </si>
  <si>
    <r>
      <rPr>
        <b/>
        <sz val="24"/>
        <color indexed="8"/>
        <rFont val="Sakkal Majalla"/>
      </rPr>
      <t>Total</t>
    </r>
  </si>
  <si>
    <r>
      <rPr>
        <sz val="14"/>
        <color theme="1"/>
        <rFont val="Sakkal Majalla"/>
      </rPr>
      <t>Total</t>
    </r>
  </si>
  <si>
    <r>
      <rPr>
        <b/>
        <sz val="14"/>
        <color theme="1"/>
        <rFont val="Sakkal Majalla"/>
      </rPr>
      <t>Total</t>
    </r>
  </si>
  <si>
    <r>
      <rPr>
        <b/>
        <sz val="12"/>
        <rFont val="Arial"/>
        <family val="2"/>
      </rPr>
      <t>Total</t>
    </r>
  </si>
  <si>
    <r>
      <rPr>
        <b/>
        <sz val="12"/>
        <rFont val="Arial"/>
        <family val="2"/>
      </rPr>
      <t>Percentage (%)</t>
    </r>
  </si>
  <si>
    <r>
      <rPr>
        <b/>
        <sz val="16"/>
        <rFont val="Arial"/>
        <family val="2"/>
      </rPr>
      <t>Total</t>
    </r>
  </si>
  <si>
    <r>
      <rPr>
        <b/>
        <sz val="12"/>
        <color indexed="8"/>
        <rFont val="Sakkal Majalla"/>
      </rPr>
      <t>Sr.</t>
    </r>
  </si>
  <si>
    <r>
      <rPr>
        <b/>
        <sz val="12"/>
        <color indexed="8"/>
        <rFont val="Sakkal Majalla"/>
      </rPr>
      <t>Total</t>
    </r>
  </si>
  <si>
    <r>
      <rPr>
        <b/>
        <sz val="12"/>
        <color indexed="8"/>
        <rFont val="Sakkal Majalla"/>
      </rPr>
      <t>Percentage (%)</t>
    </r>
  </si>
  <si>
    <r>
      <rPr>
        <b/>
        <sz val="12"/>
        <color indexed="8"/>
        <rFont val="Sakkal Majalla"/>
      </rPr>
      <t>Total</t>
    </r>
  </si>
  <si>
    <r>
      <rPr>
        <sz val="16"/>
        <color theme="1"/>
        <rFont val="Sakkal Majalla"/>
      </rPr>
      <t>Year</t>
    </r>
  </si>
  <si>
    <r>
      <rPr>
        <sz val="16"/>
        <color theme="1"/>
        <rFont val="Sakkal Majalla"/>
      </rPr>
      <t>Percentage of change</t>
    </r>
  </si>
  <si>
    <r>
      <rPr>
        <sz val="16"/>
        <color theme="1"/>
        <rFont val="Sakkal Majalla"/>
      </rPr>
      <t>Year</t>
    </r>
  </si>
  <si>
    <r>
      <rPr>
        <sz val="16"/>
        <color theme="1"/>
        <rFont val="Sakkal Majalla"/>
      </rPr>
      <t>Percentage of change</t>
    </r>
  </si>
  <si>
    <r>
      <rPr>
        <b/>
        <sz val="18"/>
        <rFont val="Calibri"/>
        <family val="2"/>
        <scheme val="minor"/>
      </rPr>
      <t>Total Cases</t>
    </r>
    <r>
      <rPr>
        <sz val="18"/>
        <rFont val="Calibri"/>
        <family val="2"/>
        <scheme val="minor"/>
      </rPr>
      <t xml:space="preserve">
</t>
    </r>
  </si>
  <si>
    <r>
      <rPr>
        <b/>
        <sz val="18"/>
        <rFont val="Calibri"/>
        <family val="2"/>
        <scheme val="minor"/>
      </rPr>
      <t>Change Percentage</t>
    </r>
  </si>
  <si>
    <r>
      <rPr>
        <b/>
        <sz val="12"/>
        <color theme="1"/>
        <rFont val="Calibri"/>
        <family val="2"/>
        <scheme val="minor"/>
      </rPr>
      <t xml:space="preserve">Name of dataset </t>
    </r>
  </si>
  <si>
    <r>
      <rPr>
        <b/>
        <sz val="12"/>
        <color theme="1"/>
        <rFont val="Calibri"/>
        <family val="2"/>
        <scheme val="minor"/>
      </rPr>
      <t>Dataset Description</t>
    </r>
  </si>
  <si>
    <r>
      <rPr>
        <sz val="12"/>
        <color theme="4" tint="-0.499984740745262"/>
        <rFont val="Calibri"/>
        <family val="2"/>
        <scheme val="minor"/>
      </rPr>
      <t>It reviews crime statistics data, which is a set of digital data that records and analyzes crimes and violations committed during a specific period of time. These statistics include information on the number of cases received from law enforcement authorities, complaints received through the electronic portal, judicial permissions, requests from the public, judicial orders, the number of suspects and investigation records, and judicial decisions. This data gives an overview on crime developments and analyzes crime trends to take appropriate measures to combat it and enhance public security.</t>
    </r>
  </si>
  <si>
    <r>
      <rPr>
        <b/>
        <sz val="12"/>
        <color theme="1"/>
        <rFont val="Calibri"/>
        <family val="2"/>
        <scheme val="minor"/>
      </rPr>
      <t>Category</t>
    </r>
  </si>
  <si>
    <r>
      <rPr>
        <b/>
        <sz val="12"/>
        <color theme="1"/>
        <rFont val="Calibri"/>
        <family val="2"/>
        <scheme val="minor"/>
      </rPr>
      <t>Cycle</t>
    </r>
  </si>
  <si>
    <r>
      <rPr>
        <sz val="12"/>
        <color theme="4" tint="-0.499984740745262"/>
        <rFont val="Calibri"/>
        <family val="2"/>
        <scheme val="minor"/>
      </rPr>
      <t>Annual</t>
    </r>
  </si>
  <si>
    <r>
      <rPr>
        <b/>
        <sz val="12"/>
        <color theme="1"/>
        <rFont val="Calibri"/>
        <family val="2"/>
        <scheme val="minor"/>
      </rPr>
      <t>Keywords</t>
    </r>
  </si>
  <si>
    <r>
      <rPr>
        <b/>
        <sz val="12"/>
        <color theme="1"/>
        <rFont val="Calibri"/>
        <family val="2"/>
        <scheme val="minor"/>
      </rPr>
      <t>Publication Date</t>
    </r>
  </si>
  <si>
    <r>
      <rPr>
        <b/>
        <sz val="12"/>
        <color theme="1"/>
        <rFont val="Calibri"/>
        <family val="2"/>
        <scheme val="minor"/>
      </rPr>
      <t>Adjustment Date ( If Any)</t>
    </r>
  </si>
  <si>
    <r>
      <rPr>
        <b/>
        <sz val="12"/>
        <color theme="1"/>
        <rFont val="Calibri"/>
        <family val="2"/>
        <scheme val="minor"/>
      </rPr>
      <t>Point of Contact</t>
    </r>
  </si>
  <si>
    <r>
      <rPr>
        <sz val="12"/>
        <color theme="4" tint="-0.499984740745262"/>
        <rFont val="Calibri"/>
        <family val="2"/>
        <scheme val="minor"/>
      </rPr>
      <t>Planning Administration</t>
    </r>
  </si>
  <si>
    <r>
      <rPr>
        <b/>
        <sz val="12"/>
        <color theme="1"/>
        <rFont val="Calibri"/>
        <family val="2"/>
        <scheme val="minor"/>
      </rPr>
      <t>Contact Number:</t>
    </r>
  </si>
  <si>
    <r>
      <rPr>
        <b/>
        <sz val="12"/>
        <color theme="1"/>
        <rFont val="Calibri"/>
        <family val="2"/>
        <scheme val="minor"/>
      </rPr>
      <t>Email</t>
    </r>
  </si>
  <si>
    <t>opendata@opp.gov.om</t>
  </si>
  <si>
    <r>
      <rPr>
        <b/>
        <sz val="12"/>
        <color theme="1"/>
        <rFont val="Calibri"/>
        <family val="2"/>
        <scheme val="minor"/>
      </rPr>
      <t>File format</t>
    </r>
  </si>
  <si>
    <r>
      <rPr>
        <sz val="12"/>
        <color theme="4" tint="-0.499984740745262"/>
        <rFont val="Calibri"/>
        <family val="2"/>
        <scheme val="minor"/>
      </rPr>
      <t>Excel sheet</t>
    </r>
  </si>
  <si>
    <r>
      <rPr>
        <b/>
        <sz val="12"/>
        <color theme="1"/>
        <rFont val="Calibri"/>
        <family val="2"/>
        <scheme val="minor"/>
      </rPr>
      <t>Data Reference Period</t>
    </r>
  </si>
  <si>
    <r>
      <rPr>
        <b/>
        <sz val="12"/>
        <color theme="1"/>
        <rFont val="Calibri"/>
        <family val="2"/>
        <scheme val="minor"/>
      </rPr>
      <t>Data Geographical Coverage</t>
    </r>
  </si>
  <si>
    <r>
      <rPr>
        <sz val="12"/>
        <color theme="4" tint="-0.499984740745262"/>
        <rFont val="Calibri"/>
        <family val="2"/>
        <scheme val="minor"/>
      </rPr>
      <t>All Governorates of the Sultanate of Oman</t>
    </r>
  </si>
  <si>
    <r>
      <rPr>
        <b/>
        <sz val="12"/>
        <color theme="1"/>
        <rFont val="Calibri"/>
        <family val="2"/>
        <scheme val="minor"/>
      </rPr>
      <t>Overall Indicators</t>
    </r>
  </si>
  <si>
    <r>
      <rPr>
        <b/>
        <sz val="12"/>
        <color theme="1"/>
        <rFont val="Calibri"/>
        <family val="2"/>
        <scheme val="minor"/>
      </rPr>
      <t xml:space="preserve">Source: </t>
    </r>
  </si>
  <si>
    <r>
      <rPr>
        <sz val="12"/>
        <color theme="4" tint="-0.499984740745262"/>
        <rFont val="Calibri"/>
        <family val="2"/>
        <scheme val="minor"/>
      </rPr>
      <t xml:space="preserve">Business Intelligence Program (Public Prosecution/Planning Administration/Decision Support Department) </t>
    </r>
  </si>
  <si>
    <r>
      <rPr>
        <b/>
        <sz val="12"/>
        <color theme="1"/>
        <rFont val="Calibri"/>
        <family val="2"/>
        <scheme val="minor"/>
      </rPr>
      <t>Language</t>
    </r>
  </si>
  <si>
    <t>English</t>
  </si>
  <si>
    <t>Crime statistics are a set of digital data that records and analyzes crimes and violations committed over a specific period of time. These statistics include information on the number of cases received from judicial authorities and complaints received through the electronic portal</t>
  </si>
  <si>
    <r>
      <rPr>
        <b/>
        <sz val="12"/>
        <color theme="1"/>
        <rFont val="Calibri"/>
        <family val="2"/>
        <scheme val="minor"/>
      </rPr>
      <t>No.</t>
    </r>
  </si>
  <si>
    <r>
      <rPr>
        <sz val="12"/>
        <color theme="1"/>
        <rFont val="Calibri"/>
        <family val="2"/>
        <scheme val="minor"/>
      </rPr>
      <t>Variable Name</t>
    </r>
  </si>
  <si>
    <r>
      <rPr>
        <sz val="12"/>
        <color theme="1"/>
        <rFont val="Calibri"/>
        <family val="2"/>
        <scheme val="minor"/>
      </rPr>
      <t>Variable Description</t>
    </r>
  </si>
  <si>
    <r>
      <rPr>
        <sz val="12"/>
        <color theme="1"/>
        <rFont val="Calibri"/>
        <family val="2"/>
        <scheme val="minor"/>
      </rPr>
      <t>Data Type</t>
    </r>
  </si>
  <si>
    <r>
      <rPr>
        <sz val="12"/>
        <color theme="1"/>
        <rFont val="Calibri"/>
        <family val="2"/>
        <scheme val="minor"/>
      </rPr>
      <t>Mandatory/ Optional</t>
    </r>
  </si>
  <si>
    <r>
      <rPr>
        <sz val="12"/>
        <color theme="1"/>
        <rFont val="Calibri"/>
        <family val="2"/>
        <scheme val="minor"/>
      </rPr>
      <t>Year</t>
    </r>
  </si>
  <si>
    <r>
      <rPr>
        <sz val="12"/>
        <color theme="1"/>
        <rFont val="Calibri"/>
        <family val="2"/>
        <scheme val="minor"/>
      </rPr>
      <t>Reference Year for the Statistics</t>
    </r>
  </si>
  <si>
    <r>
      <rPr>
        <sz val="12"/>
        <color theme="1"/>
        <rFont val="Calibri"/>
        <family val="2"/>
        <scheme val="minor"/>
      </rPr>
      <t xml:space="preserve">Periodic </t>
    </r>
  </si>
  <si>
    <r>
      <rPr>
        <sz val="12"/>
        <color theme="1"/>
        <rFont val="Calibri"/>
        <family val="2"/>
        <scheme val="minor"/>
      </rPr>
      <t>Mandatory</t>
    </r>
  </si>
  <si>
    <r>
      <rPr>
        <sz val="12"/>
        <color theme="1"/>
        <rFont val="Calibri"/>
        <family val="2"/>
        <scheme val="minor"/>
      </rPr>
      <t>Annual Percent Change</t>
    </r>
  </si>
  <si>
    <r>
      <rPr>
        <sz val="12"/>
        <color theme="1"/>
        <rFont val="Calibri"/>
        <family val="2"/>
        <scheme val="minor"/>
      </rPr>
      <t>Percent change in comparison with prior year</t>
    </r>
  </si>
  <si>
    <r>
      <rPr>
        <sz val="12"/>
        <color theme="1"/>
        <rFont val="Calibri"/>
        <family val="2"/>
        <scheme val="minor"/>
      </rPr>
      <t>Numerical - Percentage</t>
    </r>
  </si>
  <si>
    <r>
      <rPr>
        <sz val="12"/>
        <color theme="1"/>
        <rFont val="Calibri"/>
        <family val="2"/>
        <scheme val="minor"/>
      </rPr>
      <t>Case Type</t>
    </r>
  </si>
  <si>
    <r>
      <rPr>
        <sz val="12"/>
        <color theme="1"/>
        <rFont val="Calibri"/>
        <family val="2"/>
        <scheme val="minor"/>
      </rPr>
      <t>Classifying cases into violations, misdemeanors, felonies, acts of God, and administrative complaints</t>
    </r>
  </si>
  <si>
    <r>
      <rPr>
        <sz val="12"/>
        <color theme="1"/>
        <rFont val="Calibri"/>
        <family val="2"/>
        <scheme val="minor"/>
      </rPr>
      <t>Textual/Classification</t>
    </r>
  </si>
  <si>
    <r>
      <rPr>
        <sz val="12"/>
        <color theme="1"/>
        <rFont val="Calibri"/>
        <family val="2"/>
        <scheme val="minor"/>
      </rPr>
      <t>Number of Cases received</t>
    </r>
  </si>
  <si>
    <r>
      <rPr>
        <sz val="12"/>
        <color theme="1"/>
        <rFont val="Calibri"/>
        <family val="2"/>
        <scheme val="minor"/>
      </rPr>
      <t>Total Registered Cases during the period</t>
    </r>
  </si>
  <si>
    <r>
      <rPr>
        <sz val="12"/>
        <color theme="1"/>
        <rFont val="Calibri"/>
        <family val="2"/>
        <scheme val="minor"/>
      </rPr>
      <t>integer</t>
    </r>
  </si>
  <si>
    <r>
      <rPr>
        <sz val="12"/>
        <color theme="1"/>
        <rFont val="Calibri"/>
        <family val="2"/>
        <scheme val="minor"/>
      </rPr>
      <t>Discontinued Cases</t>
    </r>
  </si>
  <si>
    <r>
      <rPr>
        <sz val="12"/>
        <color theme="1"/>
        <rFont val="Calibri"/>
        <family val="2"/>
        <scheme val="minor"/>
      </rPr>
      <t>Cases that Prosecution decided to take no further action</t>
    </r>
  </si>
  <si>
    <r>
      <rPr>
        <sz val="12"/>
        <color theme="1"/>
        <rFont val="Calibri"/>
        <family val="2"/>
        <scheme val="minor"/>
      </rPr>
      <t>Cases Referred to Court</t>
    </r>
  </si>
  <si>
    <r>
      <rPr>
        <sz val="12"/>
        <color theme="1"/>
        <rFont val="Calibri"/>
        <family val="2"/>
        <scheme val="minor"/>
      </rPr>
      <t>Cases dispatched to courts</t>
    </r>
  </si>
  <si>
    <r>
      <rPr>
        <sz val="12"/>
        <color theme="1"/>
        <rFont val="Calibri"/>
        <family val="2"/>
        <scheme val="minor"/>
      </rPr>
      <t>Number of Penal  Orders</t>
    </r>
  </si>
  <si>
    <r>
      <rPr>
        <sz val="12"/>
        <color theme="1"/>
        <rFont val="Calibri"/>
        <family val="2"/>
        <scheme val="minor"/>
      </rPr>
      <t>Number of Issued Penal  Orders</t>
    </r>
  </si>
  <si>
    <r>
      <rPr>
        <sz val="12"/>
        <color theme="1"/>
        <rFont val="Calibri"/>
        <family val="2"/>
        <scheme val="minor"/>
      </rPr>
      <t>Cases under study or action</t>
    </r>
  </si>
  <si>
    <r>
      <rPr>
        <sz val="12"/>
        <color theme="1"/>
        <rFont val="Calibri"/>
        <family val="2"/>
        <scheme val="minor"/>
      </rPr>
      <t>Pending Cases</t>
    </r>
  </si>
  <si>
    <r>
      <rPr>
        <sz val="12"/>
        <color theme="1"/>
        <rFont val="Calibri"/>
        <family val="2"/>
        <scheme val="minor"/>
      </rPr>
      <t>Number of suspects</t>
    </r>
  </si>
  <si>
    <r>
      <rPr>
        <sz val="12"/>
        <color theme="1"/>
        <rFont val="Calibri"/>
        <family val="2"/>
        <scheme val="minor"/>
      </rPr>
      <t>Total number of Individuals registered as suspects</t>
    </r>
  </si>
  <si>
    <r>
      <rPr>
        <sz val="12"/>
        <color theme="1"/>
        <rFont val="Calibri"/>
        <family val="2"/>
        <scheme val="minor"/>
      </rPr>
      <t>Percentage of Male Suspects</t>
    </r>
  </si>
  <si>
    <r>
      <rPr>
        <sz val="12"/>
        <color theme="1"/>
        <rFont val="Calibri"/>
        <family val="2"/>
        <scheme val="minor"/>
      </rPr>
      <t>Percentage of male suspects out of total suspects</t>
    </r>
  </si>
  <si>
    <r>
      <rPr>
        <sz val="12"/>
        <color theme="1"/>
        <rFont val="Calibri"/>
        <family val="2"/>
        <scheme val="minor"/>
      </rPr>
      <t>Percentage of Juvenile Suspects</t>
    </r>
  </si>
  <si>
    <r>
      <rPr>
        <sz val="12"/>
        <color theme="1"/>
        <rFont val="Calibri"/>
        <family val="2"/>
        <scheme val="minor"/>
      </rPr>
      <t>Percentage of juveniles out of total suspects</t>
    </r>
  </si>
  <si>
    <r>
      <rPr>
        <sz val="12"/>
        <color theme="1"/>
        <rFont val="Calibri"/>
        <family val="2"/>
        <scheme val="minor"/>
      </rPr>
      <t>Percentage of Suspect Foreigners</t>
    </r>
  </si>
  <si>
    <r>
      <rPr>
        <sz val="12"/>
        <color theme="1"/>
        <rFont val="Calibri"/>
        <family val="2"/>
        <scheme val="minor"/>
      </rPr>
      <t>Percentage of Suspect Foreigners from the total number of suspects</t>
    </r>
  </si>
  <si>
    <r>
      <rPr>
        <sz val="12"/>
        <color theme="1"/>
        <rFont val="Calibri"/>
        <family val="2"/>
        <scheme val="minor"/>
      </rPr>
      <t>Governorate</t>
    </r>
  </si>
  <si>
    <r>
      <rPr>
        <sz val="12"/>
        <color theme="1"/>
        <rFont val="Calibri"/>
        <family val="2"/>
        <scheme val="minor"/>
      </rPr>
      <t>The governorate in which the case was registered</t>
    </r>
  </si>
  <si>
    <r>
      <rPr>
        <sz val="12"/>
        <color theme="1"/>
        <rFont val="Calibri"/>
        <family val="2"/>
        <scheme val="minor"/>
      </rPr>
      <t>Textual</t>
    </r>
  </si>
  <si>
    <r>
      <rPr>
        <sz val="12"/>
        <color theme="1"/>
        <rFont val="Calibri"/>
        <family val="2"/>
        <scheme val="minor"/>
      </rPr>
      <t>Type of Crime</t>
    </r>
  </si>
  <si>
    <r>
      <rPr>
        <sz val="12"/>
        <color theme="1"/>
        <rFont val="Calibri"/>
        <family val="2"/>
        <scheme val="minor"/>
      </rPr>
      <t xml:space="preserve">Classification of the crime like cheque, drug, theft, fraud, traffic </t>
    </r>
  </si>
  <si>
    <r>
      <rPr>
        <sz val="12"/>
        <color theme="1"/>
        <rFont val="Calibri"/>
        <family val="2"/>
        <scheme val="minor"/>
      </rPr>
      <t>First Reporting Entity</t>
    </r>
  </si>
  <si>
    <r>
      <rPr>
        <sz val="12"/>
        <color theme="1"/>
        <rFont val="Calibri"/>
        <family val="2"/>
        <scheme val="minor"/>
      </rPr>
      <t>The party that reported the case</t>
    </r>
  </si>
  <si>
    <r>
      <rPr>
        <sz val="12"/>
        <color theme="1"/>
        <rFont val="Calibri"/>
        <family val="2"/>
        <scheme val="minor"/>
      </rPr>
      <t>Case completion rate</t>
    </r>
  </si>
  <si>
    <r>
      <rPr>
        <sz val="12"/>
        <color theme="1"/>
        <rFont val="Calibri"/>
        <family val="2"/>
        <scheme val="minor"/>
      </rPr>
      <t>Percentage of Cases Completed on an annual basis</t>
    </r>
  </si>
  <si>
    <r>
      <rPr>
        <sz val="12"/>
        <color theme="1"/>
        <rFont val="Calibri"/>
        <family val="2"/>
        <scheme val="minor"/>
      </rPr>
      <t xml:space="preserve">Judgment Execution Rate </t>
    </r>
  </si>
  <si>
    <r>
      <rPr>
        <sz val="12"/>
        <color theme="1"/>
        <rFont val="Calibri"/>
        <family val="2"/>
        <scheme val="minor"/>
      </rPr>
      <t>Percentage of judgments executed out of the total</t>
    </r>
  </si>
  <si>
    <r>
      <rPr>
        <sz val="12"/>
        <color theme="1"/>
        <rFont val="Calibri"/>
        <family val="2"/>
        <scheme val="minor"/>
      </rPr>
      <t>Percentage of approval of the prosecution's actions</t>
    </r>
  </si>
  <si>
    <r>
      <rPr>
        <sz val="12"/>
        <color theme="1"/>
        <rFont val="Calibri"/>
        <family val="2"/>
        <scheme val="minor"/>
      </rPr>
      <t>Percentage of compliance of prosecution decisions with court ruling</t>
    </r>
  </si>
  <si>
    <r>
      <rPr>
        <sz val="12"/>
        <color theme="1"/>
        <rFont val="Calibri"/>
        <family val="2"/>
        <scheme val="minor"/>
      </rPr>
      <t>Electronic referral rate</t>
    </r>
  </si>
  <si>
    <r>
      <rPr>
        <sz val="12"/>
        <color theme="1"/>
        <rFont val="Calibri"/>
        <family val="2"/>
        <scheme val="minor"/>
      </rPr>
      <t>Percentage of cases referred via electronic means</t>
    </r>
  </si>
  <si>
    <r>
      <rPr>
        <sz val="12"/>
        <color theme="1"/>
        <rFont val="Calibri"/>
        <family val="2"/>
        <scheme val="minor"/>
      </rPr>
      <t>Digital Transformation Index</t>
    </r>
  </si>
  <si>
    <r>
      <rPr>
        <sz val="12"/>
        <color theme="1"/>
        <rFont val="Calibri"/>
        <family val="2"/>
        <scheme val="minor"/>
      </rPr>
      <t>An indicator that reflects the level of digital transformation in procedures</t>
    </r>
  </si>
  <si>
    <t>Public Prosecution Statistics for Year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</si>
</sst>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B1mmm\-yy"/>
  </numFmts>
  <fonts count="74">
    <font>
      <sz val="11"/>
      <color theme="1"/>
      <name val="Calibri"/>
      <family val="2"/>
      <scheme val="minor"/>
    </font>
    <font>
      <sz val="11"/>
      <color theme="1"/>
      <name val="Calibri"/>
      <family val="2"/>
      <charset val="178"/>
      <scheme val="minor"/>
    </font>
    <font>
      <sz val="11"/>
      <color theme="1"/>
      <name val="Calibri"/>
      <family val="2"/>
      <charset val="178"/>
      <scheme val="minor"/>
    </font>
    <font>
      <sz val="11"/>
      <color theme="1"/>
      <name val="Calibri"/>
      <family val="2"/>
      <charset val="178"/>
      <scheme val="minor"/>
    </font>
    <font>
      <sz val="11"/>
      <color theme="1"/>
      <name val="Calibri"/>
      <family val="2"/>
      <charset val="178"/>
      <scheme val="minor"/>
    </font>
    <font>
      <sz val="14"/>
      <color theme="1"/>
      <name val="Sakkal Majalla"/>
    </font>
    <font>
      <b/>
      <sz val="14"/>
      <color theme="1"/>
      <name val="Sakkal Majalla"/>
    </font>
    <font>
      <sz val="10"/>
      <name val="Arial"/>
      <family val="2"/>
    </font>
    <font>
      <sz val="10"/>
      <name val="Arial"/>
      <family val="2"/>
    </font>
    <font>
      <b/>
      <sz val="16"/>
      <name val="Arial"/>
      <family val="2"/>
    </font>
    <font>
      <b/>
      <sz val="10"/>
      <name val="Arial"/>
      <family val="2"/>
    </font>
    <font>
      <b/>
      <sz val="12"/>
      <name val="Arial"/>
      <family val="2"/>
    </font>
    <font>
      <b/>
      <sz val="14"/>
      <name val="Arial"/>
      <family val="2"/>
    </font>
    <font>
      <b/>
      <sz val="18"/>
      <name val="Arial"/>
      <family val="2"/>
    </font>
    <font>
      <sz val="16"/>
      <name val="Arial"/>
      <family val="2"/>
    </font>
    <font>
      <b/>
      <sz val="20"/>
      <name val="Arial"/>
      <family val="2"/>
    </font>
    <font>
      <b/>
      <sz val="12"/>
      <color indexed="8"/>
      <name val="Sakkal Majalla"/>
    </font>
    <font>
      <b/>
      <sz val="14"/>
      <color indexed="8"/>
      <name val="Sakkal Majalla"/>
    </font>
    <font>
      <b/>
      <sz val="16"/>
      <color indexed="8"/>
      <name val="Sakkal Majalla"/>
    </font>
    <font>
      <sz val="18"/>
      <name val="Traditional Arabic"/>
      <family val="1"/>
    </font>
    <font>
      <b/>
      <sz val="24"/>
      <name val="PT Bold Heading"/>
      <charset val="178"/>
    </font>
    <font>
      <b/>
      <sz val="26"/>
      <name val="PT Bold Heading"/>
      <charset val="178"/>
    </font>
    <font>
      <b/>
      <sz val="18"/>
      <name val="Calibri"/>
      <family val="2"/>
      <scheme val="minor"/>
    </font>
    <font>
      <sz val="20"/>
      <name val="Calibri"/>
      <family val="2"/>
      <scheme val="minor"/>
    </font>
    <font>
      <b/>
      <sz val="20"/>
      <name val="Calibri"/>
      <family val="2"/>
      <scheme val="minor"/>
    </font>
    <font>
      <sz val="20"/>
      <name val="Traditional Arabic"/>
      <family val="1"/>
    </font>
    <font>
      <sz val="18"/>
      <name val="Arial"/>
      <family val="2"/>
    </font>
    <font>
      <b/>
      <sz val="18"/>
      <name val="Sultan normal"/>
      <charset val="178"/>
    </font>
    <font>
      <sz val="20"/>
      <name val="Times New Roman"/>
      <family val="1"/>
    </font>
    <font>
      <b/>
      <sz val="26"/>
      <name val="Sultan normal"/>
      <charset val="178"/>
    </font>
    <font>
      <b/>
      <sz val="10"/>
      <name val="Sultan normal"/>
      <charset val="178"/>
    </font>
    <font>
      <sz val="24"/>
      <name val="الشهيد محمد الدره"/>
      <charset val="178"/>
    </font>
    <font>
      <b/>
      <sz val="26"/>
      <name val="الشهيد محمد الدره"/>
      <charset val="178"/>
    </font>
    <font>
      <b/>
      <sz val="20"/>
      <name val="الشهيد محمد الدره"/>
      <charset val="178"/>
    </font>
    <font>
      <b/>
      <sz val="22"/>
      <name val="الشهيد محمد الدره"/>
      <charset val="178"/>
    </font>
    <font>
      <sz val="20"/>
      <name val="الشهيد محمد الدره"/>
      <charset val="178"/>
    </font>
    <font>
      <sz val="22"/>
      <name val="Arial (Arabic)"/>
      <charset val="178"/>
    </font>
    <font>
      <sz val="24"/>
      <name val="Times New Roman"/>
      <family val="1"/>
    </font>
    <font>
      <sz val="24"/>
      <name val="@Arial Unicode MS"/>
      <family val="2"/>
      <charset val="178"/>
    </font>
    <font>
      <b/>
      <i/>
      <sz val="18"/>
      <name val="Arial (Arabic)"/>
      <family val="2"/>
      <charset val="178"/>
    </font>
    <font>
      <sz val="14"/>
      <color indexed="8"/>
      <name val="Sakkal Majalla"/>
    </font>
    <font>
      <sz val="16"/>
      <color theme="1"/>
      <name val="Sakkal Majalla"/>
    </font>
    <font>
      <b/>
      <sz val="20"/>
      <name val="Traditional Arabic"/>
      <family val="1"/>
    </font>
    <font>
      <b/>
      <sz val="12"/>
      <name val="Sakkal Majalla"/>
    </font>
    <font>
      <b/>
      <sz val="48"/>
      <name val="Traditional Arabic"/>
      <family val="1"/>
    </font>
    <font>
      <b/>
      <sz val="36"/>
      <color rgb="FF000000"/>
      <name val="Sakkal Majalla"/>
    </font>
    <font>
      <b/>
      <sz val="11"/>
      <color theme="1"/>
      <name val="Calibri"/>
      <family val="2"/>
      <scheme val="minor"/>
    </font>
    <font>
      <b/>
      <sz val="14"/>
      <name val="Sakkal Majalla"/>
    </font>
    <font>
      <sz val="12"/>
      <color theme="1"/>
      <name val="Calibri"/>
      <family val="2"/>
      <charset val="178"/>
      <scheme val="minor"/>
    </font>
    <font>
      <sz val="10"/>
      <name val="Arial"/>
    </font>
    <font>
      <sz val="14"/>
      <color theme="1"/>
      <name val="Calibri"/>
      <family val="2"/>
      <charset val="178"/>
      <scheme val="minor"/>
    </font>
    <font>
      <b/>
      <sz val="14"/>
      <color theme="1"/>
      <name val="Calibri"/>
      <family val="2"/>
      <scheme val="minor"/>
    </font>
    <font>
      <b/>
      <sz val="16"/>
      <color theme="1"/>
      <name val="Calibri"/>
      <family val="2"/>
      <scheme val="minor"/>
    </font>
    <font>
      <b/>
      <sz val="36"/>
      <name val="Sakkal Majalla"/>
    </font>
    <font>
      <sz val="36"/>
      <name val="Sakkal Majalla"/>
    </font>
    <font>
      <b/>
      <sz val="16"/>
      <name val="Arial (Arabic)"/>
    </font>
    <font>
      <b/>
      <sz val="16"/>
      <name val="Arial (Arabic)"/>
      <charset val="178"/>
    </font>
    <font>
      <b/>
      <sz val="18"/>
      <name val="Arial (Arabic)"/>
      <charset val="178"/>
    </font>
    <font>
      <b/>
      <sz val="28"/>
      <name val="Sakkal Majalla"/>
    </font>
    <font>
      <b/>
      <sz val="16"/>
      <color rgb="FF000000"/>
      <name val="Sakkal Majalla"/>
    </font>
    <font>
      <b/>
      <sz val="20"/>
      <name val="Sakkal Majalla"/>
    </font>
    <font>
      <b/>
      <sz val="16"/>
      <color theme="1"/>
      <name val="Sakkal Majalla"/>
    </font>
    <font>
      <b/>
      <sz val="24"/>
      <color indexed="8"/>
      <name val="Sakkal Majalla"/>
    </font>
    <font>
      <sz val="24"/>
      <color theme="1"/>
      <name val="Calibri"/>
      <family val="2"/>
      <charset val="178"/>
      <scheme val="minor"/>
    </font>
    <font>
      <sz val="18"/>
      <name val="Calibri"/>
      <family val="2"/>
      <scheme val="minor"/>
    </font>
    <font>
      <sz val="16"/>
      <color rgb="FF000000"/>
      <name val="Sakkal Majalla"/>
    </font>
    <font>
      <sz val="20"/>
      <name val="Sakkal Majalla"/>
    </font>
    <font>
      <sz val="20"/>
      <name val="Arial"/>
      <family val="2"/>
    </font>
    <font>
      <sz val="36"/>
      <color rgb="FF000000"/>
      <name val="Sakkal Majalla"/>
    </font>
    <font>
      <b/>
      <sz val="12"/>
      <color theme="1"/>
      <name val="Calibri"/>
      <family val="2"/>
      <scheme val="minor"/>
    </font>
    <font>
      <b/>
      <sz val="11"/>
      <color theme="4" tint="-0.499984740745262"/>
      <name val="Calibri"/>
      <family val="2"/>
      <scheme val="minor"/>
    </font>
    <font>
      <sz val="12"/>
      <color theme="4" tint="-0.499984740745262"/>
      <name val="Calibri"/>
      <family val="2"/>
      <scheme val="minor"/>
    </font>
    <font>
      <u/>
      <sz val="11"/>
      <color theme="10"/>
      <name val="Calibri"/>
      <family val="2"/>
      <scheme val="minor"/>
    </font>
    <font>
      <sz val="12"/>
      <color theme="1"/>
      <name val="Calibri"/>
      <family val="2"/>
      <scheme val="minor"/>
    </font>
  </fonts>
  <fills count="8">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D9E2F3"/>
        <bgColor indexed="64"/>
      </patternFill>
    </fill>
  </fills>
  <borders count="12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theme="6" tint="-0.499984740745262"/>
      </left>
      <right style="medium">
        <color theme="6" tint="-0.499984740745262"/>
      </right>
      <top style="medium">
        <color theme="6" tint="-0.499984740745262"/>
      </top>
      <bottom/>
      <diagonal/>
    </border>
    <border>
      <left style="medium">
        <color theme="6" tint="-0.499984740745262"/>
      </left>
      <right style="medium">
        <color theme="6" tint="-0.499984740745262"/>
      </right>
      <top/>
      <bottom style="medium">
        <color theme="6" tint="-0.499984740745262"/>
      </bottom>
      <diagonal/>
    </border>
    <border>
      <left style="medium">
        <color theme="9" tint="0.59996337778862885"/>
      </left>
      <right style="thin">
        <color theme="9" tint="0.59996337778862885"/>
      </right>
      <top style="medium">
        <color theme="9" tint="0.59996337778862885"/>
      </top>
      <bottom/>
      <diagonal/>
    </border>
    <border>
      <left style="medium">
        <color theme="9" tint="0.59996337778862885"/>
      </left>
      <right/>
      <top style="medium">
        <color theme="9" tint="0.59996337778862885"/>
      </top>
      <bottom/>
      <diagonal/>
    </border>
    <border>
      <left/>
      <right style="medium">
        <color theme="9" tint="0.59996337778862885"/>
      </right>
      <top style="medium">
        <color theme="9" tint="0.59996337778862885"/>
      </top>
      <bottom/>
      <diagonal/>
    </border>
    <border>
      <left style="medium">
        <color theme="9" tint="0.59996337778862885"/>
      </left>
      <right style="thin">
        <color theme="9" tint="0.59996337778862885"/>
      </right>
      <top style="medium">
        <color theme="9" tint="0.59996337778862885"/>
      </top>
      <bottom style="thin">
        <color theme="9" tint="0.59996337778862885"/>
      </bottom>
      <diagonal/>
    </border>
    <border>
      <left style="medium">
        <color theme="9" tint="0.59996337778862885"/>
      </left>
      <right style="thin">
        <color theme="9" tint="0.59996337778862885"/>
      </right>
      <top style="thin">
        <color theme="9" tint="0.59996337778862885"/>
      </top>
      <bottom style="thin">
        <color theme="9" tint="0.59996337778862885"/>
      </bottom>
      <diagonal/>
    </border>
    <border>
      <left style="medium">
        <color theme="9" tint="0.59996337778862885"/>
      </left>
      <right/>
      <top/>
      <bottom style="medium">
        <color theme="9" tint="0.59996337778862885"/>
      </bottom>
      <diagonal/>
    </border>
    <border>
      <left/>
      <right/>
      <top/>
      <bottom style="medium">
        <color theme="9" tint="0.59996337778862885"/>
      </bottom>
      <diagonal/>
    </border>
    <border>
      <left/>
      <right style="medium">
        <color theme="9" tint="0.59996337778862885"/>
      </right>
      <top/>
      <bottom style="medium">
        <color theme="9" tint="0.59996337778862885"/>
      </bottom>
      <diagonal/>
    </border>
    <border>
      <left style="thin">
        <color theme="6" tint="-0.499984740745262"/>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theme="6" tint="-0.499984740745262"/>
      </left>
      <right style="medium">
        <color theme="6" tint="-0.499984740745262"/>
      </right>
      <top/>
      <bottom style="thin">
        <color theme="6" tint="-0.499984740745262"/>
      </bottom>
      <diagonal/>
    </border>
    <border>
      <left style="thin">
        <color theme="6" tint="-0.499984740745262"/>
      </left>
      <right style="medium">
        <color theme="6" tint="-0.499984740745262"/>
      </right>
      <top style="medium">
        <color theme="6" tint="-0.499984740745262"/>
      </top>
      <bottom style="medium">
        <color theme="6" tint="-0.499984740745262"/>
      </bottom>
      <diagonal/>
    </border>
    <border>
      <left style="thin">
        <color theme="6" tint="-0.499984740745262"/>
      </left>
      <right style="thin">
        <color indexed="53"/>
      </right>
      <top/>
      <bottom style="medium">
        <color theme="6" tint="-0.499984740745262"/>
      </bottom>
      <diagonal/>
    </border>
    <border>
      <left style="thin">
        <color indexed="53"/>
      </left>
      <right style="medium">
        <color theme="6" tint="-0.499984740745262"/>
      </right>
      <top/>
      <bottom style="medium">
        <color theme="6" tint="-0.499984740745262"/>
      </bottom>
      <diagonal/>
    </border>
    <border>
      <left style="medium">
        <color theme="6" tint="-0.499984740745262"/>
      </left>
      <right style="thin">
        <color indexed="53"/>
      </right>
      <top/>
      <bottom style="medium">
        <color theme="6" tint="-0.499984740745262"/>
      </bottom>
      <diagonal/>
    </border>
    <border>
      <left/>
      <right/>
      <top style="thin">
        <color theme="6" tint="-0.499984740745262"/>
      </top>
      <bottom style="thin">
        <color theme="6" tint="-0.499984740745262"/>
      </bottom>
      <diagonal/>
    </border>
    <border>
      <left style="thin">
        <color theme="6" tint="-0.499984740745262"/>
      </left>
      <right/>
      <top/>
      <bottom style="medium">
        <color theme="6" tint="-0.499984740745262"/>
      </bottom>
      <diagonal/>
    </border>
    <border>
      <left style="thin">
        <color theme="6" tint="-0.499984740745262"/>
      </left>
      <right style="medium">
        <color theme="6" tint="-0.499984740745262"/>
      </right>
      <top/>
      <bottom style="medium">
        <color theme="6" tint="-0.499984740745262"/>
      </bottom>
      <diagonal/>
    </border>
    <border>
      <left style="medium">
        <color theme="6" tint="-0.499984740745262"/>
      </left>
      <right style="medium">
        <color theme="6" tint="-0.499984740745262"/>
      </right>
      <top style="thin">
        <color theme="6" tint="-0.499984740745262"/>
      </top>
      <bottom style="medium">
        <color theme="6" tint="-0.499984740745262"/>
      </bottom>
      <diagonal/>
    </border>
    <border>
      <left/>
      <right/>
      <top/>
      <bottom style="medium">
        <color theme="6" tint="-0.499984740745262"/>
      </bottom>
      <diagonal/>
    </border>
    <border>
      <left/>
      <right/>
      <top style="thin">
        <color theme="6" tint="-0.499984740745262"/>
      </top>
      <bottom style="medium">
        <color theme="6" tint="-0.499984740745262"/>
      </bottom>
      <diagonal/>
    </border>
    <border>
      <left/>
      <right style="medium">
        <color theme="6" tint="-0.499984740745262"/>
      </right>
      <top/>
      <bottom style="thin">
        <color theme="6" tint="-0.499984740745262"/>
      </bottom>
      <diagonal/>
    </border>
    <border>
      <left style="thin">
        <color theme="9" tint="0.59996337778862885"/>
      </left>
      <right style="thin">
        <color theme="9" tint="0.59996337778862885"/>
      </right>
      <top style="medium">
        <color theme="9" tint="0.59996337778862885"/>
      </top>
      <bottom style="thin">
        <color theme="9" tint="0.59996337778862885"/>
      </bottom>
      <diagonal/>
    </border>
    <border>
      <left style="thin">
        <color theme="9" tint="0.59996337778862885"/>
      </left>
      <right style="thin">
        <color theme="9" tint="0.59996337778862885"/>
      </right>
      <top style="thin">
        <color theme="9" tint="0.59996337778862885"/>
      </top>
      <bottom style="thin">
        <color theme="9" tint="0.59996337778862885"/>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theme="6" tint="-0.499984740745262"/>
      </bottom>
      <diagonal/>
    </border>
    <border>
      <left style="thin">
        <color theme="6" tint="-0.499984740745262"/>
      </left>
      <right style="thin">
        <color indexed="53"/>
      </right>
      <top style="medium">
        <color indexed="64"/>
      </top>
      <bottom style="medium">
        <color theme="6" tint="-0.499984740745262"/>
      </bottom>
      <diagonal/>
    </border>
    <border>
      <left style="thin">
        <color indexed="53"/>
      </left>
      <right style="thin">
        <color indexed="53"/>
      </right>
      <top style="medium">
        <color indexed="64"/>
      </top>
      <bottom style="medium">
        <color theme="6" tint="-0.499984740745262"/>
      </bottom>
      <diagonal/>
    </border>
    <border>
      <left style="thin">
        <color indexed="53"/>
      </left>
      <right style="medium">
        <color theme="6" tint="-0.499984740745262"/>
      </right>
      <top style="medium">
        <color indexed="64"/>
      </top>
      <bottom style="medium">
        <color theme="6" tint="-0.499984740745262"/>
      </bottom>
      <diagonal/>
    </border>
    <border>
      <left/>
      <right/>
      <top style="medium">
        <color indexed="64"/>
      </top>
      <bottom style="thin">
        <color theme="6" tint="-0.499984740745262"/>
      </bottom>
      <diagonal/>
    </border>
    <border>
      <left style="medium">
        <color theme="6" tint="-0.499984740745262"/>
      </left>
      <right style="medium">
        <color indexed="64"/>
      </right>
      <top style="medium">
        <color indexed="64"/>
      </top>
      <bottom style="thin">
        <color theme="6" tint="-0.499984740745262"/>
      </bottom>
      <diagonal/>
    </border>
    <border>
      <left style="medium">
        <color indexed="64"/>
      </left>
      <right/>
      <top style="thin">
        <color theme="6" tint="-0.499984740745262"/>
      </top>
      <bottom style="thin">
        <color theme="6" tint="-0.499984740745262"/>
      </bottom>
      <diagonal/>
    </border>
    <border>
      <left style="medium">
        <color theme="6" tint="-0.499984740745262"/>
      </left>
      <right style="medium">
        <color indexed="64"/>
      </right>
      <top style="thin">
        <color theme="6" tint="-0.499984740745262"/>
      </top>
      <bottom style="thin">
        <color theme="6" tint="-0.499984740745262"/>
      </bottom>
      <diagonal/>
    </border>
    <border>
      <left style="medium">
        <color indexed="64"/>
      </left>
      <right/>
      <top style="thin">
        <color theme="6" tint="-0.499984740745262"/>
      </top>
      <bottom style="medium">
        <color theme="6" tint="-0.499984740745262"/>
      </bottom>
      <diagonal/>
    </border>
    <border>
      <left style="medium">
        <color theme="6" tint="-0.499984740745262"/>
      </left>
      <right style="medium">
        <color indexed="64"/>
      </right>
      <top style="thin">
        <color theme="6" tint="-0.499984740745262"/>
      </top>
      <bottom style="medium">
        <color theme="6" tint="-0.499984740745262"/>
      </bottom>
      <diagonal/>
    </border>
    <border>
      <left style="medium">
        <color indexed="64"/>
      </left>
      <right/>
      <top/>
      <bottom style="thin">
        <color theme="6" tint="-0.499984740745262"/>
      </bottom>
      <diagonal/>
    </border>
    <border>
      <left style="medium">
        <color theme="6" tint="-0.499984740745262"/>
      </left>
      <right style="medium">
        <color indexed="64"/>
      </right>
      <top/>
      <bottom style="thin">
        <color theme="6" tint="-0.499984740745262"/>
      </bottom>
      <diagonal/>
    </border>
    <border>
      <left style="medium">
        <color theme="6" tint="-0.499984740745262"/>
      </left>
      <right style="medium">
        <color indexed="64"/>
      </right>
      <top/>
      <bottom style="medium">
        <color theme="6" tint="-0.499984740745262"/>
      </bottom>
      <diagonal/>
    </border>
    <border>
      <left style="medium">
        <color indexed="64"/>
      </left>
      <right/>
      <top/>
      <bottom/>
      <diagonal/>
    </border>
    <border>
      <left style="thin">
        <color theme="6" tint="-0.499984740745262"/>
      </left>
      <right style="medium">
        <color indexed="64"/>
      </right>
      <top/>
      <bottom/>
      <diagonal/>
    </border>
    <border>
      <left style="medium">
        <color indexed="64"/>
      </left>
      <right/>
      <top style="thin">
        <color theme="6" tint="-0.499984740745262"/>
      </top>
      <bottom style="medium">
        <color indexed="64"/>
      </bottom>
      <diagonal/>
    </border>
    <border>
      <left style="thin">
        <color theme="6" tint="-0.499984740745262"/>
      </left>
      <right/>
      <top style="thin">
        <color theme="6" tint="-0.499984740745262"/>
      </top>
      <bottom style="medium">
        <color indexed="64"/>
      </bottom>
      <diagonal/>
    </border>
    <border>
      <left style="thin">
        <color theme="6" tint="-0.499984740745262"/>
      </left>
      <right style="medium">
        <color indexed="64"/>
      </right>
      <top style="thin">
        <color theme="6" tint="-0.499984740745262"/>
      </top>
      <bottom style="medium">
        <color indexed="64"/>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
      <left style="medium">
        <color theme="9" tint="0.39991454817346722"/>
      </left>
      <right style="thin">
        <color theme="9" tint="0.39994506668294322"/>
      </right>
      <top style="medium">
        <color theme="9" tint="0.39991454817346722"/>
      </top>
      <bottom style="thin">
        <color theme="9" tint="0.39994506668294322"/>
      </bottom>
      <diagonal/>
    </border>
    <border>
      <left style="thin">
        <color theme="9" tint="0.39994506668294322"/>
      </left>
      <right style="thin">
        <color theme="9" tint="0.39994506668294322"/>
      </right>
      <top style="medium">
        <color theme="9" tint="0.39991454817346722"/>
      </top>
      <bottom style="thin">
        <color theme="9" tint="0.39994506668294322"/>
      </bottom>
      <diagonal/>
    </border>
    <border>
      <left style="thin">
        <color theme="9" tint="0.39994506668294322"/>
      </left>
      <right style="medium">
        <color theme="9" tint="0.39991454817346722"/>
      </right>
      <top style="medium">
        <color theme="9" tint="0.39991454817346722"/>
      </top>
      <bottom style="thin">
        <color theme="9" tint="0.39994506668294322"/>
      </bottom>
      <diagonal/>
    </border>
    <border>
      <left style="medium">
        <color theme="9" tint="0.39991454817346722"/>
      </left>
      <right style="thin">
        <color theme="9" tint="0.39994506668294322"/>
      </right>
      <top style="thin">
        <color theme="9" tint="0.39994506668294322"/>
      </top>
      <bottom style="thin">
        <color theme="9" tint="0.39994506668294322"/>
      </bottom>
      <diagonal/>
    </border>
    <border>
      <left style="thin">
        <color theme="9" tint="0.39994506668294322"/>
      </left>
      <right style="medium">
        <color theme="9" tint="0.39991454817346722"/>
      </right>
      <top style="thin">
        <color theme="9" tint="0.39994506668294322"/>
      </top>
      <bottom style="thin">
        <color theme="9" tint="0.39994506668294322"/>
      </bottom>
      <diagonal/>
    </border>
    <border>
      <left style="medium">
        <color theme="9" tint="0.39991454817346722"/>
      </left>
      <right style="thin">
        <color theme="9" tint="0.39994506668294322"/>
      </right>
      <top style="thin">
        <color theme="9" tint="0.39994506668294322"/>
      </top>
      <bottom style="medium">
        <color theme="9" tint="0.39991454817346722"/>
      </bottom>
      <diagonal/>
    </border>
    <border>
      <left style="thin">
        <color theme="9" tint="0.39994506668294322"/>
      </left>
      <right style="thin">
        <color theme="9" tint="0.39994506668294322"/>
      </right>
      <top style="thin">
        <color theme="9" tint="0.39994506668294322"/>
      </top>
      <bottom style="medium">
        <color theme="9" tint="0.39991454817346722"/>
      </bottom>
      <diagonal/>
    </border>
    <border>
      <left style="thin">
        <color theme="9" tint="0.39994506668294322"/>
      </left>
      <right style="medium">
        <color theme="9" tint="0.39991454817346722"/>
      </right>
      <top style="thin">
        <color theme="9" tint="0.39994506668294322"/>
      </top>
      <bottom style="medium">
        <color theme="9" tint="0.39991454817346722"/>
      </bottom>
      <diagonal/>
    </border>
    <border>
      <left style="medium">
        <color theme="9" tint="0.39991454817346722"/>
      </left>
      <right style="thin">
        <color theme="9" tint="0.39994506668294322"/>
      </right>
      <top/>
      <bottom style="medium">
        <color theme="9" tint="0.39994506668294322"/>
      </bottom>
      <diagonal/>
    </border>
    <border>
      <left style="thin">
        <color theme="9" tint="0.39994506668294322"/>
      </left>
      <right style="thin">
        <color theme="9" tint="0.39994506668294322"/>
      </right>
      <top/>
      <bottom style="medium">
        <color theme="9" tint="0.39994506668294322"/>
      </bottom>
      <diagonal/>
    </border>
    <border>
      <left style="thin">
        <color theme="9" tint="0.39994506668294322"/>
      </left>
      <right style="medium">
        <color theme="9" tint="0.39991454817346722"/>
      </right>
      <top/>
      <bottom style="medium">
        <color theme="9" tint="0.39994506668294322"/>
      </bottom>
      <diagonal/>
    </border>
    <border>
      <left style="medium">
        <color theme="9" tint="0.39988402966399123"/>
      </left>
      <right style="thin">
        <color theme="9" tint="0.39994506668294322"/>
      </right>
      <top style="medium">
        <color theme="9" tint="0.39988402966399123"/>
      </top>
      <bottom style="thin">
        <color theme="9" tint="0.39994506668294322"/>
      </bottom>
      <diagonal/>
    </border>
    <border>
      <left style="thin">
        <color theme="9" tint="0.39994506668294322"/>
      </left>
      <right style="thin">
        <color theme="9" tint="0.39994506668294322"/>
      </right>
      <top style="medium">
        <color theme="9" tint="0.39988402966399123"/>
      </top>
      <bottom style="thin">
        <color theme="9" tint="0.39994506668294322"/>
      </bottom>
      <diagonal/>
    </border>
    <border>
      <left style="thin">
        <color theme="9" tint="0.39994506668294322"/>
      </left>
      <right style="medium">
        <color theme="9" tint="0.39991454817346722"/>
      </right>
      <top style="medium">
        <color theme="9" tint="0.39988402966399123"/>
      </top>
      <bottom style="thin">
        <color theme="9" tint="0.39994506668294322"/>
      </bottom>
      <diagonal/>
    </border>
    <border>
      <left style="thin">
        <color theme="9" tint="0.39994506668294322"/>
      </left>
      <right style="medium">
        <color theme="9" tint="0.39988402966399123"/>
      </right>
      <top style="medium">
        <color theme="9" tint="0.39988402966399123"/>
      </top>
      <bottom style="thin">
        <color theme="9" tint="0.39994506668294322"/>
      </bottom>
      <diagonal/>
    </border>
    <border>
      <left style="medium">
        <color theme="9" tint="0.39988402966399123"/>
      </left>
      <right style="thin">
        <color theme="9" tint="0.39994506668294322"/>
      </right>
      <top style="thin">
        <color theme="9" tint="0.39994506668294322"/>
      </top>
      <bottom style="thin">
        <color theme="9" tint="0.39994506668294322"/>
      </bottom>
      <diagonal/>
    </border>
    <border>
      <left style="thin">
        <color theme="9" tint="0.39994506668294322"/>
      </left>
      <right style="medium">
        <color theme="9" tint="0.39988402966399123"/>
      </right>
      <top style="thin">
        <color theme="9" tint="0.39994506668294322"/>
      </top>
      <bottom style="thin">
        <color theme="9" tint="0.39994506668294322"/>
      </bottom>
      <diagonal/>
    </border>
    <border>
      <left style="medium">
        <color theme="9" tint="0.39988402966399123"/>
      </left>
      <right style="thin">
        <color theme="9" tint="0.39994506668294322"/>
      </right>
      <top style="thin">
        <color theme="9" tint="0.39994506668294322"/>
      </top>
      <bottom style="medium">
        <color theme="9" tint="0.39988402966399123"/>
      </bottom>
      <diagonal/>
    </border>
    <border>
      <left style="thin">
        <color theme="9" tint="0.39994506668294322"/>
      </left>
      <right style="thin">
        <color theme="9" tint="0.39994506668294322"/>
      </right>
      <top style="thin">
        <color theme="9" tint="0.39994506668294322"/>
      </top>
      <bottom style="medium">
        <color theme="9" tint="0.39988402966399123"/>
      </bottom>
      <diagonal/>
    </border>
    <border>
      <left style="thin">
        <color theme="9" tint="0.39994506668294322"/>
      </left>
      <right style="medium">
        <color theme="9" tint="0.39991454817346722"/>
      </right>
      <top style="thin">
        <color theme="9" tint="0.39994506668294322"/>
      </top>
      <bottom style="medium">
        <color theme="9" tint="0.39988402966399123"/>
      </bottom>
      <diagonal/>
    </border>
    <border>
      <left style="thin">
        <color theme="9" tint="0.39994506668294322"/>
      </left>
      <right style="medium">
        <color theme="9" tint="0.39988402966399123"/>
      </right>
      <top style="thin">
        <color theme="9" tint="0.39994506668294322"/>
      </top>
      <bottom style="medium">
        <color theme="9" tint="0.39988402966399123"/>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theme="6" tint="-0.499984740745262"/>
      </right>
      <top style="medium">
        <color indexed="64"/>
      </top>
      <bottom style="thin">
        <color indexed="64"/>
      </bottom>
      <diagonal/>
    </border>
    <border>
      <left style="thin">
        <color theme="6" tint="-0.499984740745262"/>
      </left>
      <right style="thin">
        <color theme="6" tint="-0.499984740745262"/>
      </right>
      <top style="medium">
        <color indexed="64"/>
      </top>
      <bottom/>
      <diagonal/>
    </border>
    <border>
      <left style="thin">
        <color theme="6" tint="-0.499984740745262"/>
      </left>
      <right style="medium">
        <color theme="6" tint="-0.499984740745262"/>
      </right>
      <top style="medium">
        <color indexed="64"/>
      </top>
      <bottom/>
      <diagonal/>
    </border>
    <border>
      <left style="medium">
        <color theme="6" tint="-0.499984740745262"/>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theme="6" tint="-0.499984740745262"/>
      </left>
      <right style="medium">
        <color theme="6" tint="-0.499984740745262"/>
      </right>
      <top/>
      <bottom/>
      <diagonal/>
    </border>
    <border>
      <left style="medium">
        <color theme="6" tint="-0.499984740745262"/>
      </left>
      <right/>
      <top/>
      <bottom style="medium">
        <color theme="6" tint="-0.499984740745262"/>
      </bottom>
      <diagonal/>
    </border>
    <border>
      <left/>
      <right style="medium">
        <color theme="6" tint="-0.499984740745262"/>
      </right>
      <top/>
      <bottom style="medium">
        <color theme="6" tint="-0.499984740745262"/>
      </bottom>
      <diagonal/>
    </border>
    <border>
      <left style="thin">
        <color indexed="64"/>
      </left>
      <right style="thin">
        <color indexed="64"/>
      </right>
      <top style="medium">
        <color indexed="64"/>
      </top>
      <bottom style="thin">
        <color indexed="64"/>
      </bottom>
      <diagonal/>
    </border>
    <border>
      <left/>
      <right style="medium">
        <color theme="9" tint="0.59996337778862885"/>
      </right>
      <top/>
      <bottom style="thin">
        <color theme="9" tint="0.59996337778862885"/>
      </bottom>
      <diagonal/>
    </border>
    <border>
      <left style="thin">
        <color theme="9" tint="0.59996337778862885"/>
      </left>
      <right style="medium">
        <color theme="9" tint="0.59996337778862885"/>
      </right>
      <top style="medium">
        <color theme="9" tint="0.59996337778862885"/>
      </top>
      <bottom style="thin">
        <color theme="9" tint="0.59996337778862885"/>
      </bottom>
      <diagonal/>
    </border>
    <border>
      <left style="thin">
        <color theme="9" tint="0.59996337778862885"/>
      </left>
      <right style="medium">
        <color theme="9" tint="0.59996337778862885"/>
      </right>
      <top style="thin">
        <color theme="9" tint="0.59996337778862885"/>
      </top>
      <bottom style="thin">
        <color theme="9" tint="0.59996337778862885"/>
      </bottom>
      <diagonal/>
    </border>
    <border>
      <left style="medium">
        <color theme="9" tint="0.59996337778862885"/>
      </left>
      <right style="thin">
        <color theme="9" tint="0.59996337778862885"/>
      </right>
      <top style="thin">
        <color theme="9" tint="0.59996337778862885"/>
      </top>
      <bottom style="medium">
        <color theme="9" tint="0.59996337778862885"/>
      </bottom>
      <diagonal/>
    </border>
    <border>
      <left style="thin">
        <color theme="9" tint="0.59996337778862885"/>
      </left>
      <right style="thin">
        <color theme="9" tint="0.59996337778862885"/>
      </right>
      <top style="thin">
        <color theme="9" tint="0.59996337778862885"/>
      </top>
      <bottom style="medium">
        <color theme="9" tint="0.59996337778862885"/>
      </bottom>
      <diagonal/>
    </border>
    <border>
      <left style="thin">
        <color theme="9" tint="0.59996337778862885"/>
      </left>
      <right style="medium">
        <color theme="9" tint="0.59996337778862885"/>
      </right>
      <top style="thin">
        <color theme="9" tint="0.59996337778862885"/>
      </top>
      <bottom style="medium">
        <color theme="9" tint="0.59996337778862885"/>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theme="1"/>
      </bottom>
      <diagonal/>
    </border>
    <border>
      <left/>
      <right style="thin">
        <color indexed="64"/>
      </right>
      <top style="medium">
        <color indexed="64"/>
      </top>
      <bottom style="thin">
        <color indexed="64"/>
      </bottom>
      <diagonal/>
    </border>
    <border>
      <left/>
      <right style="medium">
        <color indexed="64"/>
      </right>
      <top style="medium">
        <color indexed="64"/>
      </top>
      <bottom style="thin">
        <color theme="1"/>
      </bottom>
      <diagonal/>
    </border>
    <border>
      <left style="medium">
        <color indexed="64"/>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theme="1"/>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theme="1"/>
      </top>
      <bottom/>
      <diagonal/>
    </border>
    <border>
      <left style="medium">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s>
  <cellStyleXfs count="17">
    <xf numFmtId="0" fontId="0" fillId="0" borderId="0"/>
    <xf numFmtId="0" fontId="4" fillId="0" borderId="0"/>
    <xf numFmtId="0" fontId="7" fillId="0" borderId="0"/>
    <xf numFmtId="0" fontId="8" fillId="0" borderId="0"/>
    <xf numFmtId="0" fontId="8" fillId="0" borderId="0"/>
    <xf numFmtId="0" fontId="7" fillId="0" borderId="0"/>
    <xf numFmtId="0" fontId="8" fillId="0" borderId="0"/>
    <xf numFmtId="0" fontId="8" fillId="0" borderId="0"/>
    <xf numFmtId="0" fontId="3" fillId="0" borderId="0"/>
    <xf numFmtId="0" fontId="2" fillId="0" borderId="0"/>
    <xf numFmtId="0" fontId="7" fillId="0" borderId="0"/>
    <xf numFmtId="0" fontId="7" fillId="0" borderId="0"/>
    <xf numFmtId="0" fontId="7" fillId="0" borderId="0"/>
    <xf numFmtId="0" fontId="7" fillId="0" borderId="0"/>
    <xf numFmtId="0" fontId="2" fillId="0" borderId="0"/>
    <xf numFmtId="0" fontId="49" fillId="0" borderId="0"/>
    <xf numFmtId="0" fontId="72" fillId="0" borderId="0" applyNumberFormat="0" applyFill="0" applyBorder="0" applyAlignment="0" applyProtection="0"/>
  </cellStyleXfs>
  <cellXfs count="268">
    <xf numFmtId="0" fontId="0" fillId="0" borderId="0" xfId="0"/>
    <xf numFmtId="0" fontId="4" fillId="0" borderId="0" xfId="1"/>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8" fillId="0" borderId="0" xfId="2" applyFont="1" applyAlignment="1">
      <alignment horizontal="center" vertical="center"/>
    </xf>
    <xf numFmtId="0" fontId="9" fillId="0" borderId="0" xfId="2" applyFont="1" applyAlignment="1">
      <alignment horizontal="center" vertical="center"/>
    </xf>
    <xf numFmtId="0" fontId="10" fillId="0" borderId="0" xfId="2" applyFont="1" applyAlignment="1">
      <alignment horizontal="center" vertical="center" wrapText="1"/>
    </xf>
    <xf numFmtId="0" fontId="14" fillId="0" borderId="0" xfId="2" applyFont="1" applyAlignment="1">
      <alignment horizontal="center" vertical="center"/>
    </xf>
    <xf numFmtId="0" fontId="8" fillId="0" borderId="0" xfId="2" applyFont="1" applyAlignment="1">
      <alignment horizontal="center" vertical="center" wrapText="1"/>
    </xf>
    <xf numFmtId="0" fontId="8" fillId="0" borderId="0" xfId="3"/>
    <xf numFmtId="49" fontId="16" fillId="2" borderId="7" xfId="3" applyNumberFormat="1" applyFont="1" applyFill="1" applyBorder="1" applyAlignment="1">
      <alignment horizontal="center" vertical="center" wrapText="1"/>
    </xf>
    <xf numFmtId="49" fontId="16" fillId="2" borderId="8" xfId="3" applyNumberFormat="1" applyFont="1" applyFill="1" applyBorder="1" applyAlignment="1">
      <alignment horizontal="center" vertical="center" wrapText="1"/>
    </xf>
    <xf numFmtId="49" fontId="16" fillId="2" borderId="9" xfId="3" applyNumberFormat="1" applyFont="1" applyFill="1" applyBorder="1" applyAlignment="1">
      <alignment horizontal="center" vertical="center" wrapText="1"/>
    </xf>
    <xf numFmtId="0" fontId="8" fillId="0" borderId="0" xfId="3" applyAlignment="1">
      <alignment horizontal="center" vertical="center" wrapText="1"/>
    </xf>
    <xf numFmtId="49" fontId="17" fillId="2" borderId="10" xfId="3" applyNumberFormat="1" applyFont="1" applyFill="1" applyBorder="1" applyAlignment="1">
      <alignment horizontal="center" vertical="center"/>
    </xf>
    <xf numFmtId="49" fontId="17" fillId="2" borderId="11" xfId="3" applyNumberFormat="1" applyFont="1" applyFill="1" applyBorder="1" applyAlignment="1">
      <alignment horizontal="center" vertical="center"/>
    </xf>
    <xf numFmtId="0" fontId="8" fillId="0" borderId="0" xfId="3" applyAlignment="1">
      <alignment horizontal="right" vertical="center" wrapText="1"/>
    </xf>
    <xf numFmtId="0" fontId="19" fillId="0" borderId="0" xfId="2" applyFont="1" applyAlignment="1">
      <alignment readingOrder="2"/>
    </xf>
    <xf numFmtId="0" fontId="41" fillId="0" borderId="0" xfId="0" applyFont="1"/>
    <xf numFmtId="0" fontId="41" fillId="0" borderId="0" xfId="0" applyFont="1" applyAlignment="1">
      <alignment horizontal="center" vertical="center"/>
    </xf>
    <xf numFmtId="164" fontId="42" fillId="0" borderId="37" xfId="2" applyNumberFormat="1" applyFont="1" applyBorder="1" applyAlignment="1">
      <alignment horizontal="center" vertical="center" readingOrder="2"/>
    </xf>
    <xf numFmtId="164" fontId="42" fillId="0" borderId="38" xfId="2" applyNumberFormat="1" applyFont="1" applyBorder="1" applyAlignment="1">
      <alignment horizontal="center" vertical="center" readingOrder="2"/>
    </xf>
    <xf numFmtId="3" fontId="6" fillId="3" borderId="2" xfId="1" applyNumberFormat="1" applyFont="1" applyFill="1" applyBorder="1" applyAlignment="1">
      <alignment horizontal="center" vertical="center" wrapText="1"/>
    </xf>
    <xf numFmtId="3" fontId="6" fillId="3" borderId="3" xfId="1" applyNumberFormat="1" applyFont="1" applyFill="1" applyBorder="1" applyAlignment="1">
      <alignment horizontal="center" vertical="center" wrapText="1"/>
    </xf>
    <xf numFmtId="3" fontId="6" fillId="3" borderId="4" xfId="1" applyNumberFormat="1" applyFont="1" applyFill="1" applyBorder="1" applyAlignment="1">
      <alignment horizontal="center" vertical="center" wrapText="1"/>
    </xf>
    <xf numFmtId="3" fontId="41" fillId="0" borderId="16" xfId="0" applyNumberFormat="1" applyFont="1" applyBorder="1" applyAlignment="1">
      <alignment horizontal="center" vertical="center"/>
    </xf>
    <xf numFmtId="164" fontId="4" fillId="0" borderId="0" xfId="1" applyNumberFormat="1"/>
    <xf numFmtId="0" fontId="2" fillId="0" borderId="0" xfId="9"/>
    <xf numFmtId="0" fontId="2" fillId="0" borderId="0" xfId="9" applyAlignment="1">
      <alignment horizontal="center" vertical="center"/>
    </xf>
    <xf numFmtId="0" fontId="48" fillId="0" borderId="0" xfId="9" applyFont="1" applyAlignment="1">
      <alignment horizontal="center" vertical="center"/>
    </xf>
    <xf numFmtId="0" fontId="43" fillId="2" borderId="58" xfId="11" applyFont="1" applyFill="1" applyBorder="1" applyAlignment="1">
      <alignment horizontal="center" vertical="center" wrapText="1" readingOrder="2"/>
    </xf>
    <xf numFmtId="0" fontId="2" fillId="0" borderId="0" xfId="9" applyAlignment="1">
      <alignment vertical="center"/>
    </xf>
    <xf numFmtId="164" fontId="2" fillId="2" borderId="65" xfId="9" applyNumberFormat="1" applyFill="1" applyBorder="1" applyAlignment="1">
      <alignment horizontal="center" vertical="center"/>
    </xf>
    <xf numFmtId="164" fontId="2" fillId="2" borderId="66" xfId="9" applyNumberFormat="1" applyFill="1" applyBorder="1" applyAlignment="1">
      <alignment horizontal="center" vertical="center"/>
    </xf>
    <xf numFmtId="0" fontId="50" fillId="0" borderId="58" xfId="9" applyFont="1" applyBorder="1" applyAlignment="1">
      <alignment horizontal="center" vertical="center"/>
    </xf>
    <xf numFmtId="0" fontId="50" fillId="2" borderId="63" xfId="9" applyFont="1" applyFill="1" applyBorder="1" applyAlignment="1">
      <alignment horizontal="center" vertical="center"/>
    </xf>
    <xf numFmtId="0" fontId="50" fillId="2" borderId="64" xfId="9" applyFont="1" applyFill="1" applyBorder="1" applyAlignment="1">
      <alignment horizontal="center" vertical="center"/>
    </xf>
    <xf numFmtId="164" fontId="50" fillId="2" borderId="65" xfId="9" applyNumberFormat="1" applyFont="1" applyFill="1" applyBorder="1" applyAlignment="1">
      <alignment horizontal="center" vertical="center"/>
    </xf>
    <xf numFmtId="164" fontId="50" fillId="2" borderId="66" xfId="9" applyNumberFormat="1" applyFont="1" applyFill="1" applyBorder="1" applyAlignment="1">
      <alignment horizontal="center" vertical="center"/>
    </xf>
    <xf numFmtId="0" fontId="50" fillId="2" borderId="67" xfId="9" applyFont="1" applyFill="1" applyBorder="1" applyAlignment="1">
      <alignment horizontal="center" vertical="center"/>
    </xf>
    <xf numFmtId="0" fontId="50" fillId="2" borderId="68" xfId="9" applyFont="1" applyFill="1" applyBorder="1" applyAlignment="1">
      <alignment horizontal="center" vertical="center"/>
    </xf>
    <xf numFmtId="0" fontId="50" fillId="2" borderId="69" xfId="9" applyFont="1" applyFill="1" applyBorder="1" applyAlignment="1">
      <alignment horizontal="center" vertical="center"/>
    </xf>
    <xf numFmtId="0" fontId="51" fillId="2" borderId="74" xfId="9" applyFont="1" applyFill="1" applyBorder="1" applyAlignment="1">
      <alignment horizontal="center" vertical="center"/>
    </xf>
    <xf numFmtId="164" fontId="50" fillId="2" borderId="75" xfId="9" applyNumberFormat="1" applyFont="1" applyFill="1" applyBorder="1" applyAlignment="1">
      <alignment horizontal="center" vertical="center"/>
    </xf>
    <xf numFmtId="0" fontId="51" fillId="2" borderId="76" xfId="9" applyFont="1" applyFill="1" applyBorder="1" applyAlignment="1">
      <alignment horizontal="center" vertical="center"/>
    </xf>
    <xf numFmtId="0" fontId="50" fillId="0" borderId="77" xfId="9" applyFont="1" applyBorder="1" applyAlignment="1">
      <alignment horizontal="center" vertical="center"/>
    </xf>
    <xf numFmtId="0" fontId="50" fillId="2" borderId="78" xfId="9" applyFont="1" applyFill="1" applyBorder="1" applyAlignment="1">
      <alignment horizontal="center" vertical="center"/>
    </xf>
    <xf numFmtId="164" fontId="50" fillId="2" borderId="79" xfId="9" applyNumberFormat="1" applyFont="1" applyFill="1" applyBorder="1" applyAlignment="1">
      <alignment horizontal="center" vertical="center"/>
    </xf>
    <xf numFmtId="0" fontId="30" fillId="0" borderId="0" xfId="5" applyFont="1" applyAlignment="1">
      <alignment horizontal="center" vertical="center"/>
    </xf>
    <xf numFmtId="0" fontId="7" fillId="0" borderId="0" xfId="5" applyAlignment="1">
      <alignment horizontal="center" vertical="center"/>
    </xf>
    <xf numFmtId="0" fontId="54" fillId="0" borderId="0" xfId="5" applyFont="1" applyAlignment="1">
      <alignment horizontal="center" vertical="center"/>
    </xf>
    <xf numFmtId="0" fontId="29" fillId="0" borderId="0" xfId="5" applyFont="1" applyAlignment="1">
      <alignment horizontal="center" vertical="center"/>
    </xf>
    <xf numFmtId="0" fontId="21" fillId="0" borderId="0" xfId="5" applyFont="1" applyAlignment="1">
      <alignment horizontal="center" vertical="center"/>
    </xf>
    <xf numFmtId="0" fontId="56" fillId="2" borderId="83" xfId="5" applyFont="1" applyFill="1" applyBorder="1" applyAlignment="1">
      <alignment horizontal="center" vertical="center" wrapText="1"/>
    </xf>
    <xf numFmtId="0" fontId="56" fillId="2" borderId="84" xfId="5" applyFont="1" applyFill="1" applyBorder="1" applyAlignment="1">
      <alignment horizontal="center" vertical="center" wrapText="1"/>
    </xf>
    <xf numFmtId="0" fontId="57" fillId="2" borderId="85" xfId="5" applyFont="1" applyFill="1" applyBorder="1" applyAlignment="1">
      <alignment horizontal="center" vertical="center" wrapText="1"/>
    </xf>
    <xf numFmtId="0" fontId="39" fillId="0" borderId="0" xfId="5" applyFont="1" applyAlignment="1">
      <alignment horizontal="center" vertical="center"/>
    </xf>
    <xf numFmtId="0" fontId="28" fillId="0" borderId="0" xfId="5" applyFont="1" applyAlignment="1">
      <alignment horizontal="center" vertical="center"/>
    </xf>
    <xf numFmtId="3" fontId="58" fillId="0" borderId="88" xfId="5" applyNumberFormat="1" applyFont="1" applyBorder="1" applyAlignment="1">
      <alignment horizontal="center" vertical="center"/>
    </xf>
    <xf numFmtId="0" fontId="27" fillId="0" borderId="0" xfId="5" applyFont="1" applyAlignment="1">
      <alignment horizontal="center" vertical="center"/>
    </xf>
    <xf numFmtId="0" fontId="26" fillId="0" borderId="0" xfId="5" applyFont="1" applyAlignment="1">
      <alignment horizontal="center" vertical="center"/>
    </xf>
    <xf numFmtId="164" fontId="58" fillId="2" borderId="87" xfId="5" applyNumberFormat="1" applyFont="1" applyFill="1" applyBorder="1" applyAlignment="1">
      <alignment horizontal="center" vertical="center"/>
    </xf>
    <xf numFmtId="3" fontId="6" fillId="3" borderId="58" xfId="9" applyNumberFormat="1" applyFont="1" applyFill="1" applyBorder="1" applyAlignment="1">
      <alignment horizontal="center" vertical="center" wrapText="1"/>
    </xf>
    <xf numFmtId="3" fontId="23" fillId="0" borderId="58" xfId="2" applyNumberFormat="1" applyFont="1" applyBorder="1" applyAlignment="1">
      <alignment horizontal="center" vertical="center" readingOrder="2"/>
    </xf>
    <xf numFmtId="0" fontId="22" fillId="2" borderId="59" xfId="2" applyFont="1" applyFill="1" applyBorder="1" applyAlignment="1">
      <alignment horizontal="center" vertical="center" wrapText="1" readingOrder="2"/>
    </xf>
    <xf numFmtId="0" fontId="22" fillId="2" borderId="60" xfId="2" applyFont="1" applyFill="1" applyBorder="1" applyAlignment="1">
      <alignment horizontal="center" vertical="center" wrapText="1" readingOrder="2"/>
    </xf>
    <xf numFmtId="0" fontId="22" fillId="2" borderId="61" xfId="2" applyFont="1" applyFill="1" applyBorder="1" applyAlignment="1">
      <alignment horizontal="center" vertical="center" wrapText="1" readingOrder="2"/>
    </xf>
    <xf numFmtId="0" fontId="22" fillId="2" borderId="62" xfId="2" applyFont="1" applyFill="1" applyBorder="1" applyAlignment="1">
      <alignment horizontal="center" vertical="center" readingOrder="2"/>
    </xf>
    <xf numFmtId="3" fontId="23" fillId="2" borderId="63" xfId="2" applyNumberFormat="1" applyFont="1" applyFill="1" applyBorder="1" applyAlignment="1">
      <alignment horizontal="center" vertical="center" readingOrder="2"/>
    </xf>
    <xf numFmtId="0" fontId="22" fillId="2" borderId="64" xfId="2" applyFont="1" applyFill="1" applyBorder="1" applyAlignment="1">
      <alignment horizontal="center" vertical="center" readingOrder="2"/>
    </xf>
    <xf numFmtId="164" fontId="24" fillId="2" borderId="65" xfId="2" applyNumberFormat="1" applyFont="1" applyFill="1" applyBorder="1" applyAlignment="1">
      <alignment horizontal="center" vertical="center" readingOrder="2"/>
    </xf>
    <xf numFmtId="164" fontId="24" fillId="2" borderId="66" xfId="2" applyNumberFormat="1" applyFont="1" applyFill="1" applyBorder="1" applyAlignment="1">
      <alignment horizontal="center" vertical="center" readingOrder="2"/>
    </xf>
    <xf numFmtId="0" fontId="5" fillId="2" borderId="59" xfId="9" applyFont="1" applyFill="1" applyBorder="1" applyAlignment="1">
      <alignment horizontal="center" vertical="center" wrapText="1"/>
    </xf>
    <xf numFmtId="0" fontId="5" fillId="2" borderId="60" xfId="9" applyFont="1" applyFill="1" applyBorder="1" applyAlignment="1">
      <alignment horizontal="center" vertical="center" wrapText="1"/>
    </xf>
    <xf numFmtId="0" fontId="5" fillId="2" borderId="61" xfId="9" applyFont="1" applyFill="1" applyBorder="1" applyAlignment="1">
      <alignment horizontal="center" vertical="center" wrapText="1"/>
    </xf>
    <xf numFmtId="0" fontId="6" fillId="2" borderId="62" xfId="9" applyFont="1" applyFill="1" applyBorder="1" applyAlignment="1">
      <alignment horizontal="center" vertical="center" wrapText="1"/>
    </xf>
    <xf numFmtId="3" fontId="6" fillId="2" borderId="63" xfId="9" applyNumberFormat="1" applyFont="1" applyFill="1" applyBorder="1" applyAlignment="1">
      <alignment horizontal="center" vertical="center" wrapText="1"/>
    </xf>
    <xf numFmtId="0" fontId="2" fillId="2" borderId="64" xfId="9" applyFill="1" applyBorder="1" applyAlignment="1">
      <alignment horizontal="center" vertical="center"/>
    </xf>
    <xf numFmtId="164" fontId="58" fillId="2" borderId="90" xfId="5" applyNumberFormat="1" applyFont="1" applyFill="1" applyBorder="1" applyAlignment="1">
      <alignment horizontal="center" vertical="center"/>
    </xf>
    <xf numFmtId="164" fontId="58" fillId="2" borderId="94" xfId="5" applyNumberFormat="1" applyFont="1" applyFill="1" applyBorder="1" applyAlignment="1">
      <alignment horizontal="center" vertical="center"/>
    </xf>
    <xf numFmtId="0" fontId="46" fillId="0" borderId="0" xfId="1" applyFont="1"/>
    <xf numFmtId="3" fontId="6" fillId="2" borderId="1" xfId="1" applyNumberFormat="1" applyFont="1" applyFill="1" applyBorder="1" applyAlignment="1">
      <alignment horizontal="center" vertical="center" wrapText="1"/>
    </xf>
    <xf numFmtId="164" fontId="6" fillId="2" borderId="1" xfId="1" applyNumberFormat="1" applyFont="1" applyFill="1" applyBorder="1" applyAlignment="1">
      <alignment horizontal="center" vertical="center" wrapText="1"/>
    </xf>
    <xf numFmtId="3" fontId="13" fillId="2" borderId="6" xfId="2" applyNumberFormat="1" applyFont="1" applyFill="1" applyBorder="1" applyAlignment="1">
      <alignment horizontal="center" vertical="center"/>
    </xf>
    <xf numFmtId="164" fontId="12" fillId="2" borderId="6" xfId="2" applyNumberFormat="1" applyFont="1" applyFill="1" applyBorder="1" applyAlignment="1">
      <alignment horizontal="center" vertical="center" wrapText="1"/>
    </xf>
    <xf numFmtId="0" fontId="9" fillId="2" borderId="16" xfId="2" applyFont="1" applyFill="1" applyBorder="1" applyAlignment="1">
      <alignment horizontal="center" vertical="center"/>
    </xf>
    <xf numFmtId="3" fontId="12" fillId="3" borderId="16" xfId="2" applyNumberFormat="1" applyFont="1" applyFill="1" applyBorder="1" applyAlignment="1">
      <alignment horizontal="center" vertical="center" wrapText="1"/>
    </xf>
    <xf numFmtId="0" fontId="9" fillId="2" borderId="33" xfId="2" applyFont="1" applyFill="1" applyBorder="1" applyAlignment="1">
      <alignment horizontal="center" vertical="center"/>
    </xf>
    <xf numFmtId="0" fontId="9" fillId="2" borderId="99" xfId="2" applyFont="1" applyFill="1" applyBorder="1" applyAlignment="1">
      <alignment horizontal="center" vertical="center"/>
    </xf>
    <xf numFmtId="3" fontId="12" fillId="3" borderId="99" xfId="2" applyNumberFormat="1" applyFont="1" applyFill="1" applyBorder="1" applyAlignment="1">
      <alignment horizontal="center" vertical="center" wrapText="1"/>
    </xf>
    <xf numFmtId="164" fontId="12" fillId="2" borderId="34" xfId="2" applyNumberFormat="1" applyFont="1" applyFill="1" applyBorder="1" applyAlignment="1">
      <alignment horizontal="center" vertical="center" wrapText="1"/>
    </xf>
    <xf numFmtId="0" fontId="9" fillId="2" borderId="86" xfId="2" applyFont="1" applyFill="1" applyBorder="1" applyAlignment="1">
      <alignment horizontal="center" vertical="center"/>
    </xf>
    <xf numFmtId="164" fontId="12" fillId="2" borderId="87" xfId="2" applyNumberFormat="1" applyFont="1" applyFill="1" applyBorder="1" applyAlignment="1">
      <alignment horizontal="center" vertical="center" wrapText="1"/>
    </xf>
    <xf numFmtId="0" fontId="9" fillId="2" borderId="35" xfId="2" applyFont="1" applyFill="1" applyBorder="1" applyAlignment="1">
      <alignment horizontal="center" vertical="center"/>
    </xf>
    <xf numFmtId="0" fontId="9" fillId="2" borderId="88" xfId="2" applyFont="1" applyFill="1" applyBorder="1" applyAlignment="1">
      <alignment horizontal="center" vertical="center"/>
    </xf>
    <xf numFmtId="3" fontId="12" fillId="3" borderId="88" xfId="2" applyNumberFormat="1" applyFont="1" applyFill="1" applyBorder="1" applyAlignment="1">
      <alignment horizontal="center" vertical="center" wrapText="1"/>
    </xf>
    <xf numFmtId="164" fontId="12" fillId="2" borderId="36" xfId="2" applyNumberFormat="1" applyFont="1" applyFill="1" applyBorder="1" applyAlignment="1">
      <alignment horizontal="center" vertical="center" wrapText="1"/>
    </xf>
    <xf numFmtId="3" fontId="18" fillId="2" borderId="14" xfId="3" applyNumberFormat="1" applyFont="1" applyFill="1" applyBorder="1" applyAlignment="1">
      <alignment horizontal="center" vertical="center"/>
    </xf>
    <xf numFmtId="9" fontId="18" fillId="2" borderId="100" xfId="3" applyNumberFormat="1" applyFont="1" applyFill="1" applyBorder="1" applyAlignment="1">
      <alignment horizontal="center" vertical="center"/>
    </xf>
    <xf numFmtId="0" fontId="40" fillId="2" borderId="31" xfId="0" applyFont="1" applyFill="1" applyBorder="1" applyAlignment="1">
      <alignment horizontal="center" vertical="center"/>
    </xf>
    <xf numFmtId="3" fontId="18" fillId="3" borderId="31" xfId="3" applyNumberFormat="1" applyFont="1" applyFill="1" applyBorder="1" applyAlignment="1">
      <alignment horizontal="center" vertical="center"/>
    </xf>
    <xf numFmtId="164" fontId="18" fillId="2" borderId="101" xfId="3" applyNumberFormat="1" applyFont="1" applyFill="1" applyBorder="1" applyAlignment="1">
      <alignment horizontal="center" vertical="center"/>
    </xf>
    <xf numFmtId="0" fontId="40" fillId="2" borderId="32" xfId="0" applyFont="1" applyFill="1" applyBorder="1" applyAlignment="1">
      <alignment horizontal="center" vertical="center"/>
    </xf>
    <xf numFmtId="3" fontId="18" fillId="3" borderId="32" xfId="3" applyNumberFormat="1" applyFont="1" applyFill="1" applyBorder="1" applyAlignment="1">
      <alignment horizontal="center" vertical="center"/>
    </xf>
    <xf numFmtId="164" fontId="18" fillId="2" borderId="102" xfId="3" applyNumberFormat="1" applyFont="1" applyFill="1" applyBorder="1" applyAlignment="1">
      <alignment horizontal="center" vertical="center"/>
    </xf>
    <xf numFmtId="3" fontId="18" fillId="3" borderId="104" xfId="3" applyNumberFormat="1" applyFont="1" applyFill="1" applyBorder="1" applyAlignment="1">
      <alignment horizontal="center" vertical="center"/>
    </xf>
    <xf numFmtId="164" fontId="18" fillId="2" borderId="105" xfId="3" applyNumberFormat="1" applyFont="1" applyFill="1" applyBorder="1" applyAlignment="1">
      <alignment horizontal="center" vertical="center"/>
    </xf>
    <xf numFmtId="0" fontId="41" fillId="2" borderId="33" xfId="0" applyFont="1" applyFill="1" applyBorder="1" applyAlignment="1">
      <alignment horizontal="center" vertical="center"/>
    </xf>
    <xf numFmtId="0" fontId="41" fillId="4" borderId="99" xfId="0" applyFont="1" applyFill="1" applyBorder="1" applyAlignment="1">
      <alignment horizontal="center" vertical="center"/>
    </xf>
    <xf numFmtId="0" fontId="41" fillId="2" borderId="99" xfId="0" applyFont="1" applyFill="1" applyBorder="1" applyAlignment="1">
      <alignment horizontal="center" vertical="center"/>
    </xf>
    <xf numFmtId="0" fontId="41" fillId="2" borderId="34" xfId="0" applyFont="1" applyFill="1" applyBorder="1" applyAlignment="1">
      <alignment horizontal="center" vertical="center"/>
    </xf>
    <xf numFmtId="0" fontId="41" fillId="2" borderId="86" xfId="0" applyFont="1" applyFill="1" applyBorder="1" applyAlignment="1">
      <alignment horizontal="center" vertical="center"/>
    </xf>
    <xf numFmtId="0" fontId="41" fillId="2" borderId="35" xfId="0" applyFont="1" applyFill="1" applyBorder="1" applyAlignment="1">
      <alignment horizontal="center" vertical="center"/>
    </xf>
    <xf numFmtId="0" fontId="41" fillId="0" borderId="88" xfId="0" applyFont="1" applyBorder="1" applyAlignment="1">
      <alignment horizontal="center" vertical="center"/>
    </xf>
    <xf numFmtId="164" fontId="41" fillId="2" borderId="87" xfId="0" applyNumberFormat="1" applyFont="1" applyFill="1" applyBorder="1" applyAlignment="1">
      <alignment horizontal="center" vertical="center"/>
    </xf>
    <xf numFmtId="164" fontId="41" fillId="2" borderId="36" xfId="0" applyNumberFormat="1" applyFont="1" applyFill="1" applyBorder="1" applyAlignment="1">
      <alignment horizontal="center" vertical="center"/>
    </xf>
    <xf numFmtId="9" fontId="41" fillId="2" borderId="87" xfId="0" applyNumberFormat="1" applyFont="1" applyFill="1" applyBorder="1" applyAlignment="1">
      <alignment horizontal="center" vertical="center"/>
    </xf>
    <xf numFmtId="0" fontId="41" fillId="2" borderId="106" xfId="0" applyFont="1" applyFill="1" applyBorder="1" applyAlignment="1">
      <alignment horizontal="center" vertical="center"/>
    </xf>
    <xf numFmtId="3" fontId="41" fillId="0" borderId="92" xfId="0" applyNumberFormat="1" applyFont="1" applyBorder="1" applyAlignment="1">
      <alignment horizontal="center" vertical="center"/>
    </xf>
    <xf numFmtId="9" fontId="41" fillId="2" borderId="107" xfId="0" applyNumberFormat="1" applyFont="1" applyFill="1" applyBorder="1" applyAlignment="1">
      <alignment horizontal="center" vertical="center"/>
    </xf>
    <xf numFmtId="0" fontId="61" fillId="2" borderId="93" xfId="0" applyFont="1" applyFill="1" applyBorder="1" applyAlignment="1">
      <alignment horizontal="center" vertical="center"/>
    </xf>
    <xf numFmtId="9" fontId="41" fillId="2" borderId="90" xfId="0" applyNumberFormat="1" applyFont="1" applyFill="1" applyBorder="1" applyAlignment="1">
      <alignment horizontal="center" vertical="center"/>
    </xf>
    <xf numFmtId="9" fontId="41" fillId="2" borderId="94" xfId="0" applyNumberFormat="1" applyFont="1" applyFill="1" applyBorder="1" applyAlignment="1">
      <alignment horizontal="center" vertical="center"/>
    </xf>
    <xf numFmtId="3" fontId="23" fillId="0" borderId="16" xfId="2" applyNumberFormat="1" applyFont="1" applyBorder="1" applyAlignment="1">
      <alignment horizontal="center" vertical="center" readingOrder="2"/>
    </xf>
    <xf numFmtId="0" fontId="22" fillId="2" borderId="33" xfId="2" applyFont="1" applyFill="1" applyBorder="1" applyAlignment="1">
      <alignment horizontal="center" vertical="center" wrapText="1" readingOrder="2"/>
    </xf>
    <xf numFmtId="0" fontId="22" fillId="2" borderId="99" xfId="2" applyFont="1" applyFill="1" applyBorder="1" applyAlignment="1">
      <alignment horizontal="center" vertical="center" wrapText="1" readingOrder="2"/>
    </xf>
    <xf numFmtId="0" fontId="22" fillId="2" borderId="34" xfId="2" applyFont="1" applyFill="1" applyBorder="1" applyAlignment="1">
      <alignment horizontal="center" vertical="center" wrapText="1" readingOrder="2"/>
    </xf>
    <xf numFmtId="0" fontId="22" fillId="2" borderId="35" xfId="2" applyFont="1" applyFill="1" applyBorder="1" applyAlignment="1">
      <alignment horizontal="center" readingOrder="2"/>
    </xf>
    <xf numFmtId="164" fontId="24" fillId="2" borderId="88" xfId="2" applyNumberFormat="1" applyFont="1" applyFill="1" applyBorder="1" applyAlignment="1">
      <alignment horizontal="center" vertical="center" readingOrder="2"/>
    </xf>
    <xf numFmtId="164" fontId="24" fillId="2" borderId="36" xfId="2" applyNumberFormat="1" applyFont="1" applyFill="1" applyBorder="1" applyAlignment="1">
      <alignment horizontal="center" vertical="center" readingOrder="2"/>
    </xf>
    <xf numFmtId="3" fontId="23" fillId="2" borderId="87" xfId="2" applyNumberFormat="1" applyFont="1" applyFill="1" applyBorder="1" applyAlignment="1">
      <alignment horizontal="center" vertical="center" readingOrder="2"/>
    </xf>
    <xf numFmtId="3" fontId="58" fillId="2" borderId="36" xfId="5" applyNumberFormat="1" applyFont="1" applyFill="1" applyBorder="1" applyAlignment="1">
      <alignment horizontal="center" vertical="center"/>
    </xf>
    <xf numFmtId="0" fontId="25" fillId="0" borderId="0" xfId="11" applyFont="1" applyAlignment="1">
      <alignment horizontal="center" vertical="center"/>
    </xf>
    <xf numFmtId="0" fontId="35" fillId="0" borderId="0" xfId="11" applyFont="1" applyAlignment="1">
      <alignment horizontal="center" vertical="center"/>
    </xf>
    <xf numFmtId="0" fontId="35" fillId="2" borderId="25" xfId="11" applyFont="1" applyFill="1" applyBorder="1" applyAlignment="1">
      <alignment horizontal="center" vertical="center" wrapText="1"/>
    </xf>
    <xf numFmtId="0" fontId="35" fillId="2" borderId="26" xfId="11" applyFont="1" applyFill="1" applyBorder="1" applyAlignment="1">
      <alignment horizontal="center" vertical="center" wrapText="1"/>
    </xf>
    <xf numFmtId="0" fontId="35" fillId="2" borderId="28" xfId="11" applyFont="1" applyFill="1" applyBorder="1" applyAlignment="1">
      <alignment horizontal="center" vertical="center" wrapText="1"/>
    </xf>
    <xf numFmtId="0" fontId="35" fillId="2" borderId="20" xfId="11" applyFont="1" applyFill="1" applyBorder="1" applyAlignment="1">
      <alignment horizontal="center" vertical="center" wrapText="1"/>
    </xf>
    <xf numFmtId="0" fontId="36" fillId="2" borderId="50" xfId="11" applyFont="1" applyFill="1" applyBorder="1" applyAlignment="1">
      <alignment horizontal="center" vertical="center"/>
    </xf>
    <xf numFmtId="3" fontId="37" fillId="0" borderId="25" xfId="11" applyNumberFormat="1" applyFont="1" applyBorder="1" applyAlignment="1">
      <alignment horizontal="center" vertical="center"/>
    </xf>
    <xf numFmtId="3" fontId="37" fillId="0" borderId="26" xfId="11" applyNumberFormat="1" applyFont="1" applyBorder="1" applyAlignment="1">
      <alignment horizontal="center" vertical="center"/>
    </xf>
    <xf numFmtId="3" fontId="37" fillId="0" borderId="19" xfId="11" applyNumberFormat="1" applyFont="1" applyBorder="1" applyAlignment="1">
      <alignment horizontal="center" vertical="center"/>
    </xf>
    <xf numFmtId="3" fontId="37" fillId="0" borderId="28" xfId="11" applyNumberFormat="1" applyFont="1" applyBorder="1" applyAlignment="1">
      <alignment horizontal="center" vertical="center"/>
    </xf>
    <xf numFmtId="3" fontId="37" fillId="5" borderId="30" xfId="11" applyNumberFormat="1" applyFont="1" applyFill="1" applyBorder="1" applyAlignment="1">
      <alignment horizontal="center" vertical="center"/>
    </xf>
    <xf numFmtId="3" fontId="38" fillId="5" borderId="51" xfId="11" applyNumberFormat="1" applyFont="1" applyFill="1" applyBorder="1" applyAlignment="1">
      <alignment horizontal="center" vertical="center"/>
    </xf>
    <xf numFmtId="3" fontId="37" fillId="5" borderId="28" xfId="11" applyNumberFormat="1" applyFont="1" applyFill="1" applyBorder="1" applyAlignment="1">
      <alignment horizontal="center" vertical="center"/>
    </xf>
    <xf numFmtId="3" fontId="38" fillId="5" borderId="52" xfId="11" applyNumberFormat="1" applyFont="1" applyFill="1" applyBorder="1" applyAlignment="1">
      <alignment horizontal="center" vertical="center"/>
    </xf>
    <xf numFmtId="0" fontId="36" fillId="2" borderId="53" xfId="11" applyFont="1" applyFill="1" applyBorder="1" applyAlignment="1">
      <alignment horizontal="center" vertical="center"/>
    </xf>
    <xf numFmtId="0" fontId="37" fillId="0" borderId="15" xfId="11" applyFont="1" applyBorder="1" applyAlignment="1">
      <alignment horizontal="center" vertical="center"/>
    </xf>
    <xf numFmtId="0" fontId="37" fillId="0" borderId="54" xfId="11" applyFont="1" applyBorder="1" applyAlignment="1">
      <alignment horizontal="center" vertical="center"/>
    </xf>
    <xf numFmtId="0" fontId="36" fillId="2" borderId="55" xfId="11" applyFont="1" applyFill="1" applyBorder="1" applyAlignment="1">
      <alignment horizontal="center" vertical="center" wrapText="1"/>
    </xf>
    <xf numFmtId="164" fontId="37" fillId="2" borderId="56" xfId="11" applyNumberFormat="1" applyFont="1" applyFill="1" applyBorder="1" applyAlignment="1">
      <alignment horizontal="center" vertical="center"/>
    </xf>
    <xf numFmtId="164" fontId="37" fillId="2" borderId="57" xfId="11" applyNumberFormat="1" applyFont="1" applyFill="1" applyBorder="1" applyAlignment="1">
      <alignment horizontal="center" vertical="center"/>
    </xf>
    <xf numFmtId="164" fontId="25" fillId="0" borderId="0" xfId="11" applyNumberFormat="1" applyFont="1" applyAlignment="1">
      <alignment horizontal="center" vertical="center"/>
    </xf>
    <xf numFmtId="0" fontId="63" fillId="0" borderId="0" xfId="9" applyFont="1"/>
    <xf numFmtId="49" fontId="62" fillId="2" borderId="86" xfId="9" applyNumberFormat="1" applyFont="1" applyFill="1" applyBorder="1" applyAlignment="1">
      <alignment horizontal="center" vertical="center"/>
    </xf>
    <xf numFmtId="49" fontId="62" fillId="2" borderId="16" xfId="9" applyNumberFormat="1" applyFont="1" applyFill="1" applyBorder="1" applyAlignment="1">
      <alignment horizontal="center" vertical="center"/>
    </xf>
    <xf numFmtId="49" fontId="62" fillId="2" borderId="87" xfId="9" applyNumberFormat="1" applyFont="1" applyFill="1" applyBorder="1" applyAlignment="1">
      <alignment horizontal="center" vertical="center"/>
    </xf>
    <xf numFmtId="49" fontId="62" fillId="2" borderId="91" xfId="9" applyNumberFormat="1" applyFont="1" applyFill="1" applyBorder="1" applyAlignment="1">
      <alignment horizontal="center" vertical="center"/>
    </xf>
    <xf numFmtId="49" fontId="62" fillId="2" borderId="113" xfId="9" applyNumberFormat="1" applyFont="1" applyFill="1" applyBorder="1" applyAlignment="1">
      <alignment horizontal="center" vertical="center"/>
    </xf>
    <xf numFmtId="3" fontId="62" fillId="3" borderId="35" xfId="9" applyNumberFormat="1" applyFont="1" applyFill="1" applyBorder="1" applyAlignment="1">
      <alignment horizontal="center" vertical="center"/>
    </xf>
    <xf numFmtId="3" fontId="62" fillId="3" borderId="88" xfId="9" applyNumberFormat="1" applyFont="1" applyFill="1" applyBorder="1" applyAlignment="1">
      <alignment horizontal="center" vertical="center"/>
    </xf>
    <xf numFmtId="3" fontId="62" fillId="3" borderId="36" xfId="9" applyNumberFormat="1" applyFont="1" applyFill="1" applyBorder="1" applyAlignment="1">
      <alignment horizontal="center" vertical="center"/>
    </xf>
    <xf numFmtId="3" fontId="62" fillId="3" borderId="114" xfId="9" applyNumberFormat="1" applyFont="1" applyFill="1" applyBorder="1" applyAlignment="1">
      <alignment horizontal="center" vertical="center"/>
    </xf>
    <xf numFmtId="0" fontId="7" fillId="0" borderId="0" xfId="11"/>
    <xf numFmtId="0" fontId="22" fillId="2" borderId="86" xfId="2" applyFont="1" applyFill="1" applyBorder="1" applyAlignment="1">
      <alignment horizontal="center" readingOrder="2"/>
    </xf>
    <xf numFmtId="164" fontId="6" fillId="2" borderId="2" xfId="1" applyNumberFormat="1" applyFont="1" applyFill="1" applyBorder="1" applyAlignment="1">
      <alignment horizontal="center" vertical="center" wrapText="1"/>
    </xf>
    <xf numFmtId="164" fontId="6" fillId="2" borderId="95" xfId="1" applyNumberFormat="1" applyFont="1" applyFill="1" applyBorder="1" applyAlignment="1">
      <alignment horizontal="center" vertical="center" wrapText="1"/>
    </xf>
    <xf numFmtId="0" fontId="69" fillId="6" borderId="16" xfId="0" applyFont="1" applyFill="1" applyBorder="1" applyAlignment="1">
      <alignment horizontal="left" vertical="center" wrapText="1" readingOrder="2"/>
    </xf>
    <xf numFmtId="0" fontId="69" fillId="7" borderId="16" xfId="0" applyFont="1" applyFill="1" applyBorder="1" applyAlignment="1">
      <alignment horizontal="left" vertical="center" wrapText="1" readingOrder="2"/>
    </xf>
    <xf numFmtId="0" fontId="69" fillId="0" borderId="16" xfId="0" applyFont="1" applyBorder="1" applyAlignment="1">
      <alignment horizontal="left" vertical="center" wrapText="1" readingOrder="2"/>
    </xf>
    <xf numFmtId="0" fontId="71" fillId="0" borderId="16" xfId="0" applyFont="1" applyBorder="1" applyAlignment="1">
      <alignment horizontal="left" vertical="center" wrapText="1" readingOrder="2"/>
    </xf>
    <xf numFmtId="0" fontId="71" fillId="7" borderId="16" xfId="0" applyFont="1" applyFill="1" applyBorder="1" applyAlignment="1">
      <alignment horizontal="left" vertical="center" wrapText="1" readingOrder="2"/>
    </xf>
    <xf numFmtId="0" fontId="72" fillId="0" borderId="16" xfId="16" applyBorder="1" applyAlignment="1">
      <alignment horizontal="left" vertical="center" wrapText="1" readingOrder="2"/>
    </xf>
    <xf numFmtId="0" fontId="69" fillId="7" borderId="16" xfId="0" applyFont="1" applyFill="1" applyBorder="1" applyAlignment="1">
      <alignment horizontal="center" vertical="center" wrapText="1" readingOrder="2"/>
    </xf>
    <xf numFmtId="0" fontId="73" fillId="7" borderId="16" xfId="0" applyFont="1" applyFill="1" applyBorder="1" applyAlignment="1">
      <alignment horizontal="center" vertical="center" wrapText="1" readingOrder="2"/>
    </xf>
    <xf numFmtId="0" fontId="69" fillId="0" borderId="16" xfId="0" applyFont="1" applyBorder="1" applyAlignment="1">
      <alignment horizontal="center" vertical="center" wrapText="1" readingOrder="2"/>
    </xf>
    <xf numFmtId="0" fontId="73" fillId="0" borderId="16" xfId="0" applyFont="1" applyBorder="1" applyAlignment="1">
      <alignment horizontal="center" vertical="center" wrapText="1" readingOrder="2"/>
    </xf>
    <xf numFmtId="165" fontId="71" fillId="0" borderId="16" xfId="0" applyNumberFormat="1" applyFont="1" applyBorder="1" applyAlignment="1">
      <alignment horizontal="left" vertical="center" wrapText="1" readingOrder="2"/>
    </xf>
    <xf numFmtId="0" fontId="70" fillId="6" borderId="16" xfId="0" applyFont="1" applyFill="1" applyBorder="1" applyAlignment="1">
      <alignment horizontal="left" vertical="center" wrapText="1" readingOrder="2"/>
    </xf>
    <xf numFmtId="0" fontId="71" fillId="7" borderId="16" xfId="0" applyFont="1" applyFill="1" applyBorder="1" applyAlignment="1">
      <alignment horizontal="left" vertical="center" wrapText="1" readingOrder="2"/>
    </xf>
    <xf numFmtId="0" fontId="59" fillId="0" borderId="0" xfId="0" applyFont="1" applyAlignment="1">
      <alignment horizontal="center" vertical="center" wrapText="1" readingOrder="1"/>
    </xf>
    <xf numFmtId="0" fontId="59" fillId="0" borderId="0" xfId="0" applyFont="1" applyAlignment="1">
      <alignment horizontal="center" vertical="center" readingOrder="1"/>
    </xf>
    <xf numFmtId="0" fontId="20" fillId="0" borderId="0" xfId="2" applyFont="1" applyAlignment="1">
      <alignment horizontal="center" vertical="center" readingOrder="2"/>
    </xf>
    <xf numFmtId="0" fontId="45" fillId="0" borderId="0" xfId="0" applyFont="1" applyAlignment="1">
      <alignment horizontal="center" vertical="center" readingOrder="1"/>
    </xf>
    <xf numFmtId="0" fontId="53" fillId="0" borderId="0" xfId="5" applyFont="1" applyAlignment="1">
      <alignment horizontal="center" vertical="center"/>
    </xf>
    <xf numFmtId="0" fontId="55" fillId="2" borderId="80" xfId="5" applyFont="1" applyFill="1" applyBorder="1" applyAlignment="1">
      <alignment horizontal="center" vertical="center" wrapText="1"/>
    </xf>
    <xf numFmtId="0" fontId="55" fillId="2" borderId="81" xfId="5" applyFont="1" applyFill="1" applyBorder="1" applyAlignment="1">
      <alignment horizontal="center" vertical="center" wrapText="1"/>
    </xf>
    <xf numFmtId="0" fontId="55" fillId="2" borderId="82" xfId="5" applyFont="1" applyFill="1" applyBorder="1" applyAlignment="1">
      <alignment horizontal="center" vertical="center" wrapText="1"/>
    </xf>
    <xf numFmtId="0" fontId="58" fillId="2" borderId="93" xfId="5" applyFont="1" applyFill="1" applyBorder="1" applyAlignment="1">
      <alignment horizontal="center" vertical="center" wrapText="1"/>
    </xf>
    <xf numFmtId="0" fontId="58" fillId="2" borderId="90" xfId="5" applyFont="1" applyFill="1" applyBorder="1" applyAlignment="1">
      <alignment horizontal="center" vertical="center" wrapText="1"/>
    </xf>
    <xf numFmtId="0" fontId="58" fillId="2" borderId="35" xfId="5" applyFont="1" applyFill="1" applyBorder="1" applyAlignment="1">
      <alignment horizontal="center" vertical="center"/>
    </xf>
    <xf numFmtId="0" fontId="58" fillId="2" borderId="88" xfId="5" applyFont="1" applyFill="1" applyBorder="1" applyAlignment="1">
      <alignment horizontal="center" vertical="center"/>
    </xf>
    <xf numFmtId="164" fontId="62" fillId="2" borderId="17" xfId="9" applyNumberFormat="1" applyFont="1" applyFill="1" applyBorder="1" applyAlignment="1">
      <alignment horizontal="center" vertical="center"/>
    </xf>
    <xf numFmtId="164" fontId="62" fillId="2" borderId="118" xfId="9" applyNumberFormat="1" applyFont="1" applyFill="1" applyBorder="1" applyAlignment="1">
      <alignment horizontal="center" vertical="center"/>
    </xf>
    <xf numFmtId="164" fontId="62" fillId="2" borderId="18" xfId="9" applyNumberFormat="1" applyFont="1" applyFill="1" applyBorder="1" applyAlignment="1">
      <alignment horizontal="center" vertical="center"/>
    </xf>
    <xf numFmtId="3" fontId="62" fillId="2" borderId="115" xfId="9" applyNumberFormat="1" applyFont="1" applyFill="1" applyBorder="1" applyAlignment="1">
      <alignment horizontal="center" vertical="center"/>
    </xf>
    <xf numFmtId="3" fontId="62" fillId="2" borderId="95" xfId="9" applyNumberFormat="1" applyFont="1" applyFill="1" applyBorder="1" applyAlignment="1">
      <alignment horizontal="center" vertical="center"/>
    </xf>
    <xf numFmtId="3" fontId="62" fillId="2" borderId="119" xfId="9" applyNumberFormat="1" applyFont="1" applyFill="1" applyBorder="1" applyAlignment="1">
      <alignment horizontal="center" vertical="center"/>
    </xf>
    <xf numFmtId="49" fontId="62" fillId="2" borderId="116" xfId="9" applyNumberFormat="1" applyFont="1" applyFill="1" applyBorder="1" applyAlignment="1">
      <alignment horizontal="center" vertical="center"/>
    </xf>
    <xf numFmtId="49" fontId="62" fillId="2" borderId="119" xfId="9" applyNumberFormat="1" applyFont="1" applyFill="1" applyBorder="1" applyAlignment="1">
      <alignment horizontal="center" vertical="center"/>
    </xf>
    <xf numFmtId="3" fontId="62" fillId="2" borderId="17" xfId="9" applyNumberFormat="1" applyFont="1" applyFill="1" applyBorder="1" applyAlignment="1">
      <alignment horizontal="center" vertical="center"/>
    </xf>
    <xf numFmtId="3" fontId="62" fillId="2" borderId="89" xfId="9" applyNumberFormat="1" applyFont="1" applyFill="1" applyBorder="1" applyAlignment="1">
      <alignment horizontal="center" vertical="center"/>
    </xf>
    <xf numFmtId="3" fontId="62" fillId="2" borderId="117" xfId="9" applyNumberFormat="1" applyFont="1" applyFill="1" applyBorder="1" applyAlignment="1">
      <alignment horizontal="center" vertical="center"/>
    </xf>
    <xf numFmtId="3" fontId="62" fillId="2" borderId="18" xfId="9" applyNumberFormat="1" applyFont="1" applyFill="1" applyBorder="1" applyAlignment="1">
      <alignment horizontal="center" vertical="center"/>
    </xf>
    <xf numFmtId="3" fontId="62" fillId="2" borderId="118" xfId="9" applyNumberFormat="1" applyFont="1" applyFill="1" applyBorder="1" applyAlignment="1">
      <alignment horizontal="center" vertical="center"/>
    </xf>
    <xf numFmtId="0" fontId="62" fillId="2" borderId="108" xfId="9" applyFont="1" applyFill="1" applyBorder="1" applyAlignment="1">
      <alignment horizontal="center" vertical="center"/>
    </xf>
    <xf numFmtId="0" fontId="62" fillId="2" borderId="111" xfId="9" applyFont="1" applyFill="1" applyBorder="1" applyAlignment="1">
      <alignment horizontal="center" vertical="center"/>
    </xf>
    <xf numFmtId="49" fontId="62" fillId="2" borderId="33" xfId="9" applyNumberFormat="1" applyFont="1" applyFill="1" applyBorder="1" applyAlignment="1">
      <alignment horizontal="center" vertical="center"/>
    </xf>
    <xf numFmtId="49" fontId="62" fillId="2" borderId="99" xfId="9" applyNumberFormat="1" applyFont="1" applyFill="1" applyBorder="1" applyAlignment="1">
      <alignment horizontal="center" vertical="center"/>
    </xf>
    <xf numFmtId="49" fontId="62" fillId="2" borderId="34" xfId="9" applyNumberFormat="1" applyFont="1" applyFill="1" applyBorder="1" applyAlignment="1">
      <alignment horizontal="center" vertical="center"/>
    </xf>
    <xf numFmtId="49" fontId="62" fillId="2" borderId="109" xfId="9" applyNumberFormat="1" applyFont="1" applyFill="1" applyBorder="1" applyAlignment="1">
      <alignment horizontal="center" vertical="center"/>
    </xf>
    <xf numFmtId="49" fontId="62" fillId="2" borderId="110" xfId="9" applyNumberFormat="1" applyFont="1" applyFill="1" applyBorder="1" applyAlignment="1">
      <alignment horizontal="center" vertical="center" wrapText="1"/>
    </xf>
    <xf numFmtId="49" fontId="62" fillId="2" borderId="112" xfId="9" applyNumberFormat="1" applyFont="1" applyFill="1" applyBorder="1" applyAlignment="1">
      <alignment horizontal="center" vertical="center" wrapText="1"/>
    </xf>
    <xf numFmtId="49" fontId="62" fillId="2" borderId="86" xfId="9" applyNumberFormat="1" applyFont="1" applyFill="1" applyBorder="1" applyAlignment="1">
      <alignment horizontal="center" vertical="center"/>
    </xf>
    <xf numFmtId="49" fontId="62" fillId="2" borderId="16" xfId="9" applyNumberFormat="1" applyFont="1" applyFill="1" applyBorder="1" applyAlignment="1">
      <alignment horizontal="center" vertical="center"/>
    </xf>
    <xf numFmtId="49" fontId="62" fillId="2" borderId="87" xfId="9" applyNumberFormat="1" applyFont="1" applyFill="1" applyBorder="1" applyAlignment="1">
      <alignment horizontal="center" vertical="center"/>
    </xf>
    <xf numFmtId="49" fontId="62" fillId="2" borderId="91" xfId="9" applyNumberFormat="1" applyFont="1" applyFill="1" applyBorder="1" applyAlignment="1">
      <alignment horizontal="center" vertical="center"/>
    </xf>
    <xf numFmtId="0" fontId="44" fillId="0" borderId="0" xfId="11" applyFont="1" applyAlignment="1">
      <alignment horizontal="center" vertical="center"/>
    </xf>
    <xf numFmtId="0" fontId="31" fillId="2" borderId="40" xfId="11" applyFont="1" applyFill="1" applyBorder="1" applyAlignment="1">
      <alignment horizontal="center" vertical="center" wrapText="1"/>
    </xf>
    <xf numFmtId="0" fontId="31" fillId="2" borderId="46" xfId="11" applyFont="1" applyFill="1" applyBorder="1" applyAlignment="1">
      <alignment horizontal="center" vertical="center" wrapText="1"/>
    </xf>
    <xf numFmtId="0" fontId="31" fillId="2" borderId="48" xfId="11" applyFont="1" applyFill="1" applyBorder="1" applyAlignment="1">
      <alignment horizontal="center" vertical="center" wrapText="1"/>
    </xf>
    <xf numFmtId="0" fontId="32" fillId="2" borderId="41" xfId="11" applyFont="1" applyFill="1" applyBorder="1" applyAlignment="1">
      <alignment horizontal="center" vertical="center" wrapText="1"/>
    </xf>
    <xf numFmtId="0" fontId="32" fillId="2" borderId="42" xfId="11" applyFont="1" applyFill="1" applyBorder="1" applyAlignment="1">
      <alignment horizontal="center" vertical="center" wrapText="1"/>
    </xf>
    <xf numFmtId="0" fontId="32" fillId="2" borderId="43" xfId="11" applyFont="1" applyFill="1" applyBorder="1" applyAlignment="1">
      <alignment horizontal="center" vertical="center" wrapText="1"/>
    </xf>
    <xf numFmtId="0" fontId="33" fillId="2" borderId="44" xfId="11" applyFont="1" applyFill="1" applyBorder="1" applyAlignment="1">
      <alignment horizontal="center" vertical="center" wrapText="1"/>
    </xf>
    <xf numFmtId="0" fontId="33" fillId="2" borderId="24" xfId="11" applyFont="1" applyFill="1" applyBorder="1" applyAlignment="1">
      <alignment horizontal="center" vertical="center" wrapText="1"/>
    </xf>
    <xf numFmtId="0" fontId="33" fillId="2" borderId="29" xfId="11" applyFont="1" applyFill="1" applyBorder="1" applyAlignment="1">
      <alignment horizontal="center" vertical="center" wrapText="1"/>
    </xf>
    <xf numFmtId="0" fontId="34" fillId="2" borderId="45" xfId="11" applyFont="1" applyFill="1" applyBorder="1" applyAlignment="1">
      <alignment horizontal="center" vertical="center" wrapText="1"/>
    </xf>
    <xf numFmtId="0" fontId="33" fillId="2" borderId="47" xfId="11" applyFont="1" applyFill="1" applyBorder="1" applyAlignment="1">
      <alignment horizontal="center" vertical="center" wrapText="1"/>
    </xf>
    <xf numFmtId="0" fontId="33" fillId="2" borderId="49" xfId="11" applyFont="1" applyFill="1" applyBorder="1" applyAlignment="1">
      <alignment horizontal="center" vertical="center" wrapText="1"/>
    </xf>
    <xf numFmtId="0" fontId="34" fillId="2" borderId="21" xfId="11" applyFont="1" applyFill="1" applyBorder="1" applyAlignment="1">
      <alignment horizontal="center" vertical="center" wrapText="1"/>
    </xf>
    <xf numFmtId="0" fontId="34" fillId="2" borderId="22" xfId="11" applyFont="1" applyFill="1" applyBorder="1" applyAlignment="1">
      <alignment horizontal="center" vertical="center" wrapText="1"/>
    </xf>
    <xf numFmtId="0" fontId="33" fillId="2" borderId="19" xfId="11" applyFont="1" applyFill="1" applyBorder="1" applyAlignment="1">
      <alignment horizontal="center" vertical="center" wrapText="1"/>
    </xf>
    <xf numFmtId="0" fontId="33" fillId="2" borderId="27" xfId="11" applyFont="1" applyFill="1" applyBorder="1" applyAlignment="1">
      <alignment horizontal="center" vertical="center" wrapText="1"/>
    </xf>
    <xf numFmtId="0" fontId="34" fillId="2" borderId="23" xfId="11" applyFont="1" applyFill="1" applyBorder="1" applyAlignment="1">
      <alignment horizontal="center" vertical="center" wrapText="1"/>
    </xf>
    <xf numFmtId="0" fontId="60" fillId="3" borderId="39" xfId="1" applyFont="1" applyFill="1" applyBorder="1" applyAlignment="1">
      <alignment horizontal="center" vertical="center" wrapText="1"/>
    </xf>
    <xf numFmtId="0" fontId="15" fillId="0" borderId="0" xfId="2" applyFont="1" applyAlignment="1">
      <alignment horizontal="center" vertical="center" wrapText="1"/>
    </xf>
    <xf numFmtId="0" fontId="15" fillId="0" borderId="0" xfId="2" applyFont="1" applyAlignment="1">
      <alignment horizontal="center" vertical="center"/>
    </xf>
    <xf numFmtId="0" fontId="9" fillId="2" borderId="97" xfId="2" applyFont="1" applyFill="1" applyBorder="1" applyAlignment="1">
      <alignment horizontal="center" vertical="center"/>
    </xf>
    <xf numFmtId="0" fontId="9" fillId="2" borderId="98" xfId="2" applyFont="1" applyFill="1" applyBorder="1" applyAlignment="1">
      <alignment horizontal="center" vertical="center"/>
    </xf>
    <xf numFmtId="0" fontId="11" fillId="2" borderId="5" xfId="2" applyFont="1" applyFill="1" applyBorder="1" applyAlignment="1">
      <alignment horizontal="center" vertical="center" wrapText="1"/>
    </xf>
    <xf numFmtId="0" fontId="11" fillId="2" borderId="96" xfId="2" applyFont="1" applyFill="1" applyBorder="1" applyAlignment="1">
      <alignment horizontal="center" vertical="center" wrapText="1"/>
    </xf>
    <xf numFmtId="0" fontId="9" fillId="2" borderId="5" xfId="2" applyFont="1" applyFill="1" applyBorder="1" applyAlignment="1">
      <alignment horizontal="center" vertical="center" wrapText="1"/>
    </xf>
    <xf numFmtId="0" fontId="9" fillId="2" borderId="96" xfId="2" applyFont="1" applyFill="1" applyBorder="1" applyAlignment="1">
      <alignment horizontal="center" vertical="center" wrapText="1"/>
    </xf>
    <xf numFmtId="49" fontId="17" fillId="2" borderId="103" xfId="3" applyNumberFormat="1" applyFont="1" applyFill="1" applyBorder="1" applyAlignment="1">
      <alignment horizontal="center" vertical="center"/>
    </xf>
    <xf numFmtId="49" fontId="17" fillId="2" borderId="104" xfId="3" applyNumberFormat="1" applyFont="1" applyFill="1" applyBorder="1" applyAlignment="1">
      <alignment horizontal="center" vertical="center"/>
    </xf>
    <xf numFmtId="49" fontId="16" fillId="2" borderId="12" xfId="3" applyNumberFormat="1" applyFont="1" applyFill="1" applyBorder="1" applyAlignment="1">
      <alignment horizontal="center" vertical="center"/>
    </xf>
    <xf numFmtId="49" fontId="16" fillId="2" borderId="13" xfId="3" applyNumberFormat="1" applyFont="1" applyFill="1" applyBorder="1" applyAlignment="1">
      <alignment horizontal="center" vertical="center"/>
    </xf>
    <xf numFmtId="0" fontId="9" fillId="0" borderId="13" xfId="3" applyFont="1" applyBorder="1" applyAlignment="1">
      <alignment horizontal="center" vertical="center" wrapText="1"/>
    </xf>
    <xf numFmtId="0" fontId="61" fillId="0" borderId="0" xfId="0" applyFont="1" applyAlignment="1">
      <alignment horizontal="center" vertical="center"/>
    </xf>
    <xf numFmtId="0" fontId="45" fillId="0" borderId="0" xfId="0" applyFont="1" applyAlignment="1">
      <alignment horizontal="center" vertical="center" wrapText="1" readingOrder="2"/>
    </xf>
    <xf numFmtId="0" fontId="45" fillId="0" borderId="0" xfId="0" applyFont="1" applyAlignment="1">
      <alignment horizontal="center" vertical="center" readingOrder="2"/>
    </xf>
    <xf numFmtId="0" fontId="42" fillId="2" borderId="33" xfId="2" applyFont="1" applyFill="1" applyBorder="1" applyAlignment="1">
      <alignment horizontal="center" vertical="center" wrapText="1" readingOrder="2"/>
    </xf>
    <xf numFmtId="0" fontId="42" fillId="2" borderId="34" xfId="2" applyFont="1" applyFill="1" applyBorder="1" applyAlignment="1">
      <alignment horizontal="center" vertical="center" wrapText="1" readingOrder="2"/>
    </xf>
    <xf numFmtId="0" fontId="42" fillId="2" borderId="35" xfId="2" applyFont="1" applyFill="1" applyBorder="1" applyAlignment="1">
      <alignment horizontal="center" vertical="center" wrapText="1" readingOrder="2"/>
    </xf>
    <xf numFmtId="0" fontId="42" fillId="2" borderId="36" xfId="2" applyFont="1" applyFill="1" applyBorder="1" applyAlignment="1">
      <alignment horizontal="center" vertical="center" wrapText="1" readingOrder="2"/>
    </xf>
    <xf numFmtId="0" fontId="2" fillId="2" borderId="72" xfId="9" applyFill="1" applyBorder="1" applyAlignment="1">
      <alignment horizontal="center" vertical="center"/>
    </xf>
    <xf numFmtId="0" fontId="2" fillId="2" borderId="63" xfId="9" applyFill="1" applyBorder="1" applyAlignment="1">
      <alignment horizontal="center" vertical="center"/>
    </xf>
    <xf numFmtId="0" fontId="46" fillId="2" borderId="73" xfId="9" applyFont="1" applyFill="1" applyBorder="1" applyAlignment="1">
      <alignment horizontal="center" vertical="center" wrapText="1"/>
    </xf>
    <xf numFmtId="0" fontId="46" fillId="2" borderId="75" xfId="9" applyFont="1" applyFill="1" applyBorder="1" applyAlignment="1">
      <alignment horizontal="center" vertical="center" wrapText="1"/>
    </xf>
    <xf numFmtId="0" fontId="52" fillId="0" borderId="0" xfId="9" applyFont="1" applyAlignment="1">
      <alignment horizontal="center" vertical="center"/>
    </xf>
    <xf numFmtId="0" fontId="47" fillId="2" borderId="70" xfId="11" applyFont="1" applyFill="1" applyBorder="1" applyAlignment="1">
      <alignment horizontal="center" vertical="center" wrapText="1" readingOrder="2"/>
    </xf>
    <xf numFmtId="0" fontId="47" fillId="2" borderId="74" xfId="11" applyFont="1" applyFill="1" applyBorder="1" applyAlignment="1">
      <alignment horizontal="center" vertical="center" wrapText="1" readingOrder="2"/>
    </xf>
    <xf numFmtId="0" fontId="47" fillId="2" borderId="71" xfId="11" applyFont="1" applyFill="1" applyBorder="1" applyAlignment="1">
      <alignment horizontal="center" vertical="center" wrapText="1" readingOrder="2"/>
    </xf>
  </cellXfs>
  <cellStyles count="17">
    <cellStyle name="Hyperlink" xfId="16" builtinId="8"/>
    <cellStyle name="Normal" xfId="0" builtinId="0"/>
    <cellStyle name="Normal 2" xfId="1"/>
    <cellStyle name="Normal 2 2" xfId="5"/>
    <cellStyle name="Normal 2 3" xfId="9"/>
    <cellStyle name="Normal 2 4" xfId="15"/>
    <cellStyle name="Normal 3" xfId="2"/>
    <cellStyle name="Normal 3 2" xfId="4"/>
    <cellStyle name="Normal 3 2 2" xfId="11"/>
    <cellStyle name="Normal 4" xfId="3"/>
    <cellStyle name="Normal 4 2" xfId="10"/>
    <cellStyle name="Normal 5" xfId="6"/>
    <cellStyle name="Normal 5 2" xfId="7"/>
    <cellStyle name="Normal 5 2 2" xfId="13"/>
    <cellStyle name="Normal 5 3" xfId="12"/>
    <cellStyle name="Normal 6" xfId="8"/>
    <cellStyle name="Normal 6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75D8-4EEB-ABDF-2F9899E51D9D}"/>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07AB-4D66-8D38-41032B20DB17}"/>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EA6E-44CF-A166-63836F6D2392}"/>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361E-49A4-9FF7-8056D6235C28}"/>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0</xdr:colOff>
      <xdr:row>0</xdr:row>
      <xdr:rowOff>0</xdr:rowOff>
    </xdr:to>
    <xdr:graphicFrame macro="">
      <xdr:nvGraphicFramePr>
        <xdr:cNvPr id="2" name="Chart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0</xdr:row>
      <xdr:rowOff>0</xdr:rowOff>
    </xdr:from>
    <xdr:to>
      <xdr:col>5</xdr:col>
      <xdr:colOff>0</xdr:colOff>
      <xdr:row>0</xdr:row>
      <xdr:rowOff>0</xdr:rowOff>
    </xdr:to>
    <xdr:graphicFrame macro="">
      <xdr:nvGraphicFramePr>
        <xdr:cNvPr id="3" name="Chart 5">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graphicFrame macro="">
      <xdr:nvGraphicFramePr>
        <xdr:cNvPr id="2" name="Chart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0</xdr:row>
      <xdr:rowOff>0</xdr:rowOff>
    </xdr:from>
    <xdr:to>
      <xdr:col>7</xdr:col>
      <xdr:colOff>0</xdr:colOff>
      <xdr:row>0</xdr:row>
      <xdr:rowOff>0</xdr:rowOff>
    </xdr:to>
    <xdr:graphicFrame macro="">
      <xdr:nvGraphicFramePr>
        <xdr:cNvPr id="3" name="Chart 5">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opendata@opp.gov.o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tabSelected="1" workbookViewId="0">
      <selection activeCell="B8" sqref="B8"/>
    </sheetView>
  </sheetViews>
  <sheetFormatPr defaultRowHeight="15"/>
  <cols>
    <col min="1" max="1" width="22.42578125" customWidth="1"/>
    <col min="2" max="2" width="33.140625" customWidth="1"/>
    <col min="3" max="3" width="28.7109375" customWidth="1"/>
    <col min="4" max="4" width="34" customWidth="1"/>
  </cols>
  <sheetData>
    <row r="1" spans="1:4" ht="15.75">
      <c r="A1" s="171" t="s">
        <v>146</v>
      </c>
      <c r="B1" s="182" t="s">
        <v>222</v>
      </c>
      <c r="C1" s="182"/>
      <c r="D1" s="182"/>
    </row>
    <row r="2" spans="1:4" ht="138" customHeight="1">
      <c r="A2" s="172" t="s">
        <v>147</v>
      </c>
      <c r="B2" s="183" t="s">
        <v>148</v>
      </c>
      <c r="C2" s="183"/>
      <c r="D2" s="183"/>
    </row>
    <row r="3" spans="1:4" ht="15.75">
      <c r="A3" s="173" t="s">
        <v>149</v>
      </c>
      <c r="B3" s="174"/>
      <c r="C3" s="173" t="s">
        <v>150</v>
      </c>
      <c r="D3" s="174" t="s">
        <v>151</v>
      </c>
    </row>
    <row r="4" spans="1:4" ht="15.75">
      <c r="A4" s="172" t="s">
        <v>152</v>
      </c>
      <c r="B4" s="183"/>
      <c r="C4" s="183"/>
      <c r="D4" s="183"/>
    </row>
    <row r="5" spans="1:4" ht="15.75">
      <c r="A5" s="173" t="s">
        <v>153</v>
      </c>
      <c r="B5" s="174">
        <v>2023</v>
      </c>
      <c r="C5" s="173" t="s">
        <v>154</v>
      </c>
      <c r="D5" s="181">
        <v>44927</v>
      </c>
    </row>
    <row r="6" spans="1:4" ht="15.75">
      <c r="A6" s="172" t="s">
        <v>155</v>
      </c>
      <c r="B6" s="175" t="s">
        <v>156</v>
      </c>
      <c r="C6" s="172" t="s">
        <v>157</v>
      </c>
      <c r="D6" s="175">
        <v>24489633</v>
      </c>
    </row>
    <row r="7" spans="1:4" ht="15.75">
      <c r="A7" s="173" t="s">
        <v>158</v>
      </c>
      <c r="B7" s="176" t="s">
        <v>159</v>
      </c>
      <c r="C7" s="173" t="s">
        <v>160</v>
      </c>
      <c r="D7" s="174" t="s">
        <v>161</v>
      </c>
    </row>
    <row r="8" spans="1:4" ht="60.95" customHeight="1">
      <c r="A8" s="172" t="s">
        <v>162</v>
      </c>
      <c r="B8" s="175">
        <v>2022</v>
      </c>
      <c r="C8" s="172" t="s">
        <v>163</v>
      </c>
      <c r="D8" s="175" t="s">
        <v>164</v>
      </c>
    </row>
    <row r="9" spans="1:4" ht="144.94999999999999" customHeight="1">
      <c r="A9" s="173" t="s">
        <v>165</v>
      </c>
      <c r="B9" s="174" t="s">
        <v>170</v>
      </c>
      <c r="C9" s="173" t="s">
        <v>166</v>
      </c>
      <c r="D9" s="174" t="s">
        <v>167</v>
      </c>
    </row>
    <row r="10" spans="1:4" ht="25.5" customHeight="1">
      <c r="A10" s="172" t="s">
        <v>168</v>
      </c>
      <c r="B10" s="183" t="s">
        <v>169</v>
      </c>
      <c r="C10" s="183"/>
      <c r="D10" s="183"/>
    </row>
  </sheetData>
  <mergeCells count="4">
    <mergeCell ref="B1:D1"/>
    <mergeCell ref="B2:D2"/>
    <mergeCell ref="B4:D4"/>
    <mergeCell ref="B10:D10"/>
  </mergeCells>
  <hyperlinks>
    <hyperlink ref="B7" r:id="rId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5"/>
  <dimension ref="A2:E12"/>
  <sheetViews>
    <sheetView workbookViewId="0">
      <selection activeCell="H6" sqref="H6"/>
    </sheetView>
  </sheetViews>
  <sheetFormatPr defaultColWidth="9" defaultRowHeight="23.25"/>
  <cols>
    <col min="1" max="1" width="27.140625" style="21" customWidth="1"/>
    <col min="2" max="2" width="10.7109375" style="21" hidden="1" customWidth="1"/>
    <col min="3" max="3" width="9.42578125" style="21" bestFit="1" customWidth="1"/>
    <col min="4" max="4" width="12.7109375" style="21" customWidth="1"/>
    <col min="5" max="5" width="11.42578125" style="21" customWidth="1"/>
    <col min="6" max="16384" width="9" style="21"/>
  </cols>
  <sheetData>
    <row r="2" spans="1:5" ht="43.5" customHeight="1" thickBot="1">
      <c r="A2" s="253" t="s">
        <v>109</v>
      </c>
      <c r="B2" s="253"/>
      <c r="C2" s="253"/>
      <c r="D2" s="253"/>
      <c r="E2" s="253"/>
    </row>
    <row r="3" spans="1:5" s="22" customFormat="1" ht="27" customHeight="1">
      <c r="A3" s="110" t="s">
        <v>140</v>
      </c>
      <c r="B3" s="111">
        <v>2020</v>
      </c>
      <c r="C3" s="112">
        <v>2021</v>
      </c>
      <c r="D3" s="112">
        <v>2022</v>
      </c>
      <c r="E3" s="113" t="s">
        <v>141</v>
      </c>
    </row>
    <row r="4" spans="1:5" s="22" customFormat="1" ht="27" customHeight="1">
      <c r="A4" s="114" t="s">
        <v>41</v>
      </c>
      <c r="B4" s="28">
        <v>20767</v>
      </c>
      <c r="C4" s="28">
        <v>25772</v>
      </c>
      <c r="D4" s="28">
        <v>30888</v>
      </c>
      <c r="E4" s="119">
        <f>(D4-C4)/C4</f>
        <v>0.19851001086450412</v>
      </c>
    </row>
    <row r="5" spans="1:5" s="22" customFormat="1" ht="27" customHeight="1" thickBot="1">
      <c r="A5" s="120" t="s">
        <v>50</v>
      </c>
      <c r="B5" s="121">
        <v>23831</v>
      </c>
      <c r="C5" s="121">
        <v>28201</v>
      </c>
      <c r="D5" s="121">
        <v>32277</v>
      </c>
      <c r="E5" s="122">
        <f t="shared" ref="E5:E6" si="0">(D5-C5)/C5</f>
        <v>0.14453388177724194</v>
      </c>
    </row>
    <row r="6" spans="1:5" s="22" customFormat="1" ht="27" customHeight="1" thickBot="1">
      <c r="A6" s="123" t="s">
        <v>42</v>
      </c>
      <c r="B6" s="124">
        <f>B4/B5</f>
        <v>0.87142797196928368</v>
      </c>
      <c r="C6" s="124">
        <f>C4/C5</f>
        <v>0.91386830254246298</v>
      </c>
      <c r="D6" s="124">
        <f>D4/D5</f>
        <v>0.95696626080490754</v>
      </c>
      <c r="E6" s="125">
        <f t="shared" si="0"/>
        <v>4.7159922433617843E-2</v>
      </c>
    </row>
    <row r="8" spans="1:5" ht="24" thickBot="1"/>
    <row r="9" spans="1:5">
      <c r="A9" s="110" t="s">
        <v>142</v>
      </c>
      <c r="B9" s="111">
        <v>2020</v>
      </c>
      <c r="C9" s="112">
        <v>2021</v>
      </c>
      <c r="D9" s="112">
        <v>2022</v>
      </c>
      <c r="E9" s="113" t="s">
        <v>143</v>
      </c>
    </row>
    <row r="10" spans="1:5">
      <c r="A10" s="114" t="s">
        <v>43</v>
      </c>
      <c r="B10" s="28">
        <v>113680</v>
      </c>
      <c r="C10" s="28">
        <v>127385</v>
      </c>
      <c r="D10" s="28">
        <v>154856</v>
      </c>
      <c r="E10" s="117">
        <f>(D10-C10)/C10</f>
        <v>0.21565333438002904</v>
      </c>
    </row>
    <row r="11" spans="1:5">
      <c r="A11" s="114" t="s">
        <v>44</v>
      </c>
      <c r="B11" s="28">
        <v>42620</v>
      </c>
      <c r="C11" s="28">
        <v>52529</v>
      </c>
      <c r="D11" s="28">
        <v>60971</v>
      </c>
      <c r="E11" s="117">
        <f t="shared" ref="E11:E12" si="1">(D11-C11)/C11</f>
        <v>0.16071122617982447</v>
      </c>
    </row>
    <row r="12" spans="1:5" ht="24" thickBot="1">
      <c r="A12" s="115" t="s">
        <v>45</v>
      </c>
      <c r="B12" s="116">
        <v>865</v>
      </c>
      <c r="C12" s="116">
        <v>816</v>
      </c>
      <c r="D12" s="116">
        <v>798</v>
      </c>
      <c r="E12" s="118">
        <f t="shared" si="1"/>
        <v>-2.2058823529411766E-2</v>
      </c>
    </row>
  </sheetData>
  <mergeCells count="1">
    <mergeCell ref="A2:E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zoomScale="62" zoomScaleNormal="62" workbookViewId="0">
      <selection activeCell="A10" sqref="A10:B10"/>
    </sheetView>
  </sheetViews>
  <sheetFormatPr defaultColWidth="9.140625" defaultRowHeight="29.25"/>
  <cols>
    <col min="1" max="1" width="34.85546875" style="20" customWidth="1"/>
    <col min="2" max="2" width="37.85546875" style="20" customWidth="1"/>
    <col min="3" max="3" width="24.140625" style="20" customWidth="1"/>
    <col min="4" max="4" width="26.7109375" style="20" customWidth="1"/>
    <col min="5" max="5" width="28.85546875" style="20" customWidth="1"/>
    <col min="6" max="6" width="23.140625" style="20" customWidth="1"/>
    <col min="7" max="7" width="22.7109375" style="20" customWidth="1"/>
    <col min="8" max="16384" width="9.140625" style="20"/>
  </cols>
  <sheetData>
    <row r="1" spans="1:7" ht="36.75" customHeight="1">
      <c r="B1" s="186"/>
      <c r="C1" s="186"/>
      <c r="D1" s="186"/>
      <c r="E1" s="186"/>
      <c r="F1" s="186"/>
      <c r="G1" s="186"/>
    </row>
    <row r="2" spans="1:7" ht="99.75" customHeight="1">
      <c r="A2" s="254" t="s">
        <v>110</v>
      </c>
      <c r="B2" s="255"/>
      <c r="C2" s="255"/>
      <c r="D2" s="255"/>
      <c r="E2" s="255"/>
      <c r="F2" s="255"/>
      <c r="G2" s="255"/>
    </row>
    <row r="3" spans="1:7" ht="59.25" customHeight="1" thickBot="1"/>
    <row r="4" spans="1:7" ht="70.5" customHeight="1">
      <c r="A4" s="127" t="s">
        <v>39</v>
      </c>
      <c r="B4" s="128" t="s">
        <v>36</v>
      </c>
      <c r="C4" s="128" t="s">
        <v>35</v>
      </c>
      <c r="D4" s="128" t="s">
        <v>34</v>
      </c>
      <c r="E4" s="128" t="s">
        <v>33</v>
      </c>
      <c r="F4" s="128" t="s">
        <v>37</v>
      </c>
      <c r="G4" s="129" t="s">
        <v>144</v>
      </c>
    </row>
    <row r="5" spans="1:7" ht="44.25" customHeight="1">
      <c r="A5" s="168">
        <v>2021</v>
      </c>
      <c r="B5" s="126">
        <v>1255</v>
      </c>
      <c r="C5" s="126">
        <v>26630</v>
      </c>
      <c r="D5" s="126">
        <v>44</v>
      </c>
      <c r="E5" s="126">
        <v>257</v>
      </c>
      <c r="F5" s="126">
        <v>15</v>
      </c>
      <c r="G5" s="133">
        <v>28201</v>
      </c>
    </row>
    <row r="6" spans="1:7" ht="37.5" customHeight="1">
      <c r="A6" s="168">
        <v>2022</v>
      </c>
      <c r="B6" s="126">
        <v>1378</v>
      </c>
      <c r="C6" s="126">
        <v>30543</v>
      </c>
      <c r="D6" s="126">
        <v>12</v>
      </c>
      <c r="E6" s="126">
        <v>341</v>
      </c>
      <c r="F6" s="126">
        <v>3</v>
      </c>
      <c r="G6" s="133">
        <f>SUM(B6:F6)</f>
        <v>32277</v>
      </c>
    </row>
    <row r="7" spans="1:7" ht="78" customHeight="1" thickBot="1">
      <c r="A7" s="130" t="s">
        <v>145</v>
      </c>
      <c r="B7" s="131">
        <f>((B6-B5)/B5)</f>
        <v>9.8007968127490033E-2</v>
      </c>
      <c r="C7" s="131">
        <f t="shared" ref="C7:G7" si="0">((C6-C5)/C5)</f>
        <v>0.14693954187007136</v>
      </c>
      <c r="D7" s="131">
        <f t="shared" si="0"/>
        <v>-0.72727272727272729</v>
      </c>
      <c r="E7" s="131">
        <f t="shared" si="0"/>
        <v>0.32684824902723736</v>
      </c>
      <c r="F7" s="131">
        <f t="shared" si="0"/>
        <v>-0.8</v>
      </c>
      <c r="G7" s="132">
        <f t="shared" si="0"/>
        <v>0.14453388177724194</v>
      </c>
    </row>
    <row r="8" spans="1:7" ht="30" thickBot="1"/>
    <row r="9" spans="1:7" ht="58.35" customHeight="1">
      <c r="A9" s="256" t="s">
        <v>51</v>
      </c>
      <c r="B9" s="257"/>
      <c r="C9" s="23">
        <v>0.35299999999999998</v>
      </c>
    </row>
    <row r="10" spans="1:7" ht="72.599999999999994" customHeight="1" thickBot="1">
      <c r="A10" s="258" t="s">
        <v>52</v>
      </c>
      <c r="B10" s="259"/>
      <c r="C10" s="24">
        <v>0.41099999999999998</v>
      </c>
    </row>
  </sheetData>
  <mergeCells count="4">
    <mergeCell ref="B1:G1"/>
    <mergeCell ref="A2:G2"/>
    <mergeCell ref="A9:B9"/>
    <mergeCell ref="A10:B10"/>
  </mergeCells>
  <printOptions horizontalCentered="1"/>
  <pageMargins left="0.35433070866141736" right="0.35433070866141736" top="0.70866141732283472" bottom="0.39370078740157483" header="0.51181102362204722" footer="0.51181102362204722"/>
  <pageSetup scale="63" fitToHeight="2"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I6" sqref="I6"/>
    </sheetView>
  </sheetViews>
  <sheetFormatPr defaultColWidth="9.140625" defaultRowHeight="15"/>
  <cols>
    <col min="1" max="1" width="24.28515625" style="31" customWidth="1"/>
    <col min="2" max="2" width="15.42578125" style="31" customWidth="1"/>
    <col min="3" max="3" width="15" style="31" customWidth="1"/>
    <col min="4" max="4" width="15.85546875" style="31" customWidth="1"/>
    <col min="5" max="5" width="10.85546875" style="31" customWidth="1"/>
    <col min="6" max="16384" width="9.140625" style="31"/>
  </cols>
  <sheetData>
    <row r="1" spans="1:5" ht="45.75" customHeight="1">
      <c r="A1" s="264" t="s">
        <v>111</v>
      </c>
      <c r="B1" s="264"/>
      <c r="C1" s="264"/>
      <c r="D1" s="264"/>
      <c r="E1" s="264"/>
    </row>
    <row r="2" spans="1:5" ht="15.75" thickBot="1"/>
    <row r="3" spans="1:5" ht="21.75" customHeight="1">
      <c r="A3" s="265" t="s">
        <v>70</v>
      </c>
      <c r="B3" s="267" t="s">
        <v>67</v>
      </c>
      <c r="C3" s="267"/>
      <c r="D3" s="260" t="s">
        <v>113</v>
      </c>
      <c r="E3" s="262" t="s">
        <v>72</v>
      </c>
    </row>
    <row r="4" spans="1:5" s="32" customFormat="1" ht="63" customHeight="1">
      <c r="A4" s="266"/>
      <c r="B4" s="33" t="s">
        <v>68</v>
      </c>
      <c r="C4" s="33" t="s">
        <v>69</v>
      </c>
      <c r="D4" s="261"/>
      <c r="E4" s="263"/>
    </row>
    <row r="5" spans="1:5" ht="57" customHeight="1">
      <c r="A5" s="45" t="s">
        <v>112</v>
      </c>
      <c r="B5" s="37">
        <v>10350</v>
      </c>
      <c r="C5" s="37">
        <v>1420</v>
      </c>
      <c r="D5" s="38">
        <f>SUM(B5:C5)</f>
        <v>11770</v>
      </c>
      <c r="E5" s="46">
        <f>B5/D5</f>
        <v>0.87935429056924386</v>
      </c>
    </row>
    <row r="6" spans="1:5" ht="61.5" customHeight="1" thickBot="1">
      <c r="A6" s="47" t="s">
        <v>71</v>
      </c>
      <c r="B6" s="48">
        <v>13923</v>
      </c>
      <c r="C6" s="48">
        <v>1519</v>
      </c>
      <c r="D6" s="49">
        <f>SUM(B6:C6)</f>
        <v>15442</v>
      </c>
      <c r="E6" s="50">
        <f t="shared" ref="E6" si="0">B6/D6</f>
        <v>0.90163191296464185</v>
      </c>
    </row>
    <row r="7" spans="1:5" ht="61.5" customHeight="1" thickBot="1">
      <c r="A7" s="42" t="s">
        <v>66</v>
      </c>
      <c r="B7" s="43">
        <f>B6-B5</f>
        <v>3573</v>
      </c>
      <c r="C7" s="43">
        <f t="shared" ref="C7:D7" si="1">C6-C5</f>
        <v>99</v>
      </c>
      <c r="D7" s="44">
        <f t="shared" si="1"/>
        <v>3672</v>
      </c>
    </row>
    <row r="8" spans="1:5" ht="49.5" customHeight="1" thickBot="1">
      <c r="A8" s="39" t="s">
        <v>32</v>
      </c>
      <c r="B8" s="40">
        <f>B7/B5</f>
        <v>0.34521739130434781</v>
      </c>
      <c r="C8" s="40">
        <f t="shared" ref="C8:D8" si="2">C7/C5</f>
        <v>6.9718309859154934E-2</v>
      </c>
      <c r="D8" s="41">
        <f t="shared" si="2"/>
        <v>0.31197960917587086</v>
      </c>
    </row>
  </sheetData>
  <mergeCells count="5">
    <mergeCell ref="D3:D4"/>
    <mergeCell ref="E3:E4"/>
    <mergeCell ref="A1:E1"/>
    <mergeCell ref="A3:A4"/>
    <mergeCell ref="B3:C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G4" sqref="G4"/>
    </sheetView>
  </sheetViews>
  <sheetFormatPr defaultRowHeight="15"/>
  <cols>
    <col min="2" max="2" width="15.85546875" customWidth="1"/>
    <col min="3" max="3" width="27.7109375" customWidth="1"/>
    <col min="4" max="4" width="21.28515625" customWidth="1"/>
    <col min="5" max="5" width="22.140625" customWidth="1"/>
  </cols>
  <sheetData>
    <row r="1" spans="1:5" ht="47.1" customHeight="1">
      <c r="A1" s="177" t="s">
        <v>171</v>
      </c>
      <c r="B1" s="178" t="s">
        <v>172</v>
      </c>
      <c r="C1" s="178" t="s">
        <v>173</v>
      </c>
      <c r="D1" s="178" t="s">
        <v>174</v>
      </c>
      <c r="E1" s="178" t="s">
        <v>175</v>
      </c>
    </row>
    <row r="2" spans="1:5" ht="48.95" customHeight="1">
      <c r="A2" s="179">
        <v>1</v>
      </c>
      <c r="B2" s="180" t="s">
        <v>176</v>
      </c>
      <c r="C2" s="180" t="s">
        <v>177</v>
      </c>
      <c r="D2" s="180" t="s">
        <v>178</v>
      </c>
      <c r="E2" s="180" t="s">
        <v>179</v>
      </c>
    </row>
    <row r="3" spans="1:5" ht="89.45" customHeight="1">
      <c r="A3" s="177">
        <v>2</v>
      </c>
      <c r="B3" s="178" t="s">
        <v>180</v>
      </c>
      <c r="C3" s="178" t="s">
        <v>181</v>
      </c>
      <c r="D3" s="178" t="s">
        <v>182</v>
      </c>
      <c r="E3" s="178" t="s">
        <v>179</v>
      </c>
    </row>
    <row r="4" spans="1:5" ht="96" customHeight="1">
      <c r="A4" s="179">
        <v>3</v>
      </c>
      <c r="B4" s="180" t="s">
        <v>183</v>
      </c>
      <c r="C4" s="180" t="s">
        <v>184</v>
      </c>
      <c r="D4" s="180" t="s">
        <v>185</v>
      </c>
      <c r="E4" s="180" t="s">
        <v>179</v>
      </c>
    </row>
    <row r="5" spans="1:5" ht="90.6" customHeight="1">
      <c r="A5" s="177">
        <v>4</v>
      </c>
      <c r="B5" s="178" t="s">
        <v>186</v>
      </c>
      <c r="C5" s="178" t="s">
        <v>187</v>
      </c>
      <c r="D5" s="178" t="s">
        <v>188</v>
      </c>
      <c r="E5" s="178" t="s">
        <v>179</v>
      </c>
    </row>
    <row r="6" spans="1:5" ht="47.25">
      <c r="A6" s="179">
        <v>5</v>
      </c>
      <c r="B6" s="180" t="s">
        <v>189</v>
      </c>
      <c r="C6" s="180" t="s">
        <v>190</v>
      </c>
      <c r="D6" s="180" t="s">
        <v>188</v>
      </c>
      <c r="E6" s="180" t="s">
        <v>179</v>
      </c>
    </row>
    <row r="7" spans="1:5" ht="31.5">
      <c r="A7" s="177">
        <v>6</v>
      </c>
      <c r="B7" s="178" t="s">
        <v>191</v>
      </c>
      <c r="C7" s="178" t="s">
        <v>192</v>
      </c>
      <c r="D7" s="178" t="s">
        <v>188</v>
      </c>
      <c r="E7" s="178" t="s">
        <v>179</v>
      </c>
    </row>
    <row r="8" spans="1:5" ht="31.5">
      <c r="A8" s="179">
        <v>7</v>
      </c>
      <c r="B8" s="180" t="s">
        <v>193</v>
      </c>
      <c r="C8" s="180" t="s">
        <v>194</v>
      </c>
      <c r="D8" s="180" t="s">
        <v>188</v>
      </c>
      <c r="E8" s="180" t="s">
        <v>179</v>
      </c>
    </row>
    <row r="9" spans="1:5" ht="31.5">
      <c r="A9" s="179">
        <v>8</v>
      </c>
      <c r="B9" s="180" t="s">
        <v>195</v>
      </c>
      <c r="C9" s="180" t="s">
        <v>196</v>
      </c>
      <c r="D9" s="180" t="s">
        <v>188</v>
      </c>
      <c r="E9" s="180" t="s">
        <v>179</v>
      </c>
    </row>
    <row r="10" spans="1:5" ht="96" customHeight="1">
      <c r="A10" s="177">
        <v>9</v>
      </c>
      <c r="B10" s="178" t="s">
        <v>197</v>
      </c>
      <c r="C10" s="178" t="s">
        <v>198</v>
      </c>
      <c r="D10" s="178" t="s">
        <v>188</v>
      </c>
      <c r="E10" s="178" t="s">
        <v>179</v>
      </c>
    </row>
    <row r="11" spans="1:5" ht="87.95" customHeight="1">
      <c r="A11" s="179">
        <v>10</v>
      </c>
      <c r="B11" s="180" t="s">
        <v>199</v>
      </c>
      <c r="C11" s="180" t="s">
        <v>200</v>
      </c>
      <c r="D11" s="180" t="s">
        <v>182</v>
      </c>
      <c r="E11" s="180" t="s">
        <v>179</v>
      </c>
    </row>
    <row r="12" spans="1:5" ht="84.6" customHeight="1">
      <c r="A12" s="177">
        <v>11</v>
      </c>
      <c r="B12" s="178" t="s">
        <v>201</v>
      </c>
      <c r="C12" s="178" t="s">
        <v>202</v>
      </c>
      <c r="D12" s="178" t="s">
        <v>182</v>
      </c>
      <c r="E12" s="178" t="s">
        <v>179</v>
      </c>
    </row>
    <row r="13" spans="1:5" ht="90.6" customHeight="1">
      <c r="A13" s="179">
        <v>12</v>
      </c>
      <c r="B13" s="180" t="s">
        <v>203</v>
      </c>
      <c r="C13" s="180" t="s">
        <v>204</v>
      </c>
      <c r="D13" s="180" t="s">
        <v>182</v>
      </c>
      <c r="E13" s="180" t="s">
        <v>179</v>
      </c>
    </row>
    <row r="14" spans="1:5" ht="90.6" customHeight="1">
      <c r="A14" s="177">
        <v>13</v>
      </c>
      <c r="B14" s="178" t="s">
        <v>205</v>
      </c>
      <c r="C14" s="178" t="s">
        <v>206</v>
      </c>
      <c r="D14" s="178" t="s">
        <v>207</v>
      </c>
      <c r="E14" s="178" t="s">
        <v>179</v>
      </c>
    </row>
    <row r="15" spans="1:5" ht="47.25">
      <c r="A15" s="179">
        <v>14</v>
      </c>
      <c r="B15" s="180" t="s">
        <v>208</v>
      </c>
      <c r="C15" s="180" t="s">
        <v>209</v>
      </c>
      <c r="D15" s="180" t="s">
        <v>185</v>
      </c>
      <c r="E15" s="180" t="s">
        <v>179</v>
      </c>
    </row>
    <row r="16" spans="1:5" ht="31.5">
      <c r="A16" s="179">
        <v>15</v>
      </c>
      <c r="B16" s="180" t="s">
        <v>210</v>
      </c>
      <c r="C16" s="180" t="s">
        <v>211</v>
      </c>
      <c r="D16" s="180" t="s">
        <v>207</v>
      </c>
      <c r="E16" s="180" t="s">
        <v>179</v>
      </c>
    </row>
    <row r="17" spans="1:5" ht="93" customHeight="1">
      <c r="A17" s="177">
        <v>16</v>
      </c>
      <c r="B17" s="178" t="s">
        <v>212</v>
      </c>
      <c r="C17" s="178" t="s">
        <v>213</v>
      </c>
      <c r="D17" s="178" t="s">
        <v>182</v>
      </c>
      <c r="E17" s="178" t="s">
        <v>179</v>
      </c>
    </row>
    <row r="18" spans="1:5" ht="31.5">
      <c r="A18" s="179">
        <v>17</v>
      </c>
      <c r="B18" s="180" t="s">
        <v>214</v>
      </c>
      <c r="C18" s="180" t="s">
        <v>215</v>
      </c>
      <c r="D18" s="180" t="s">
        <v>182</v>
      </c>
      <c r="E18" s="180" t="s">
        <v>179</v>
      </c>
    </row>
    <row r="19" spans="1:5" ht="125.45" customHeight="1">
      <c r="A19" s="177">
        <v>18</v>
      </c>
      <c r="B19" s="178" t="s">
        <v>216</v>
      </c>
      <c r="C19" s="178" t="s">
        <v>217</v>
      </c>
      <c r="D19" s="178" t="s">
        <v>182</v>
      </c>
      <c r="E19" s="178" t="s">
        <v>179</v>
      </c>
    </row>
    <row r="20" spans="1:5" ht="80.099999999999994" customHeight="1">
      <c r="A20" s="179">
        <v>19</v>
      </c>
      <c r="B20" s="180" t="s">
        <v>218</v>
      </c>
      <c r="C20" s="180" t="s">
        <v>219</v>
      </c>
      <c r="D20" s="180" t="s">
        <v>182</v>
      </c>
      <c r="E20" s="180" t="s">
        <v>179</v>
      </c>
    </row>
    <row r="21" spans="1:5" ht="104.45" customHeight="1">
      <c r="A21" s="177">
        <v>20</v>
      </c>
      <c r="B21" s="178" t="s">
        <v>220</v>
      </c>
      <c r="C21" s="178" t="s">
        <v>221</v>
      </c>
      <c r="D21" s="178" t="s">
        <v>182</v>
      </c>
      <c r="E21" s="178" t="s">
        <v>179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election activeCell="I4" sqref="I4"/>
    </sheetView>
  </sheetViews>
  <sheetFormatPr defaultColWidth="9.140625" defaultRowHeight="15"/>
  <cols>
    <col min="1" max="1" width="22.140625" style="30" customWidth="1"/>
    <col min="2" max="2" width="9.140625" style="30"/>
    <col min="3" max="3" width="13.7109375" style="30" customWidth="1"/>
    <col min="4" max="4" width="9.140625" style="30"/>
    <col min="5" max="5" width="12.140625" style="30" bestFit="1" customWidth="1"/>
    <col min="6" max="16384" width="9.140625" style="30"/>
  </cols>
  <sheetData>
    <row r="1" spans="1:5" s="52" customFormat="1" ht="59.25" customHeight="1">
      <c r="A1" s="184" t="s">
        <v>86</v>
      </c>
      <c r="B1" s="185"/>
      <c r="C1" s="185"/>
      <c r="D1" s="185"/>
      <c r="E1" s="185"/>
    </row>
    <row r="2" spans="1:5" ht="31.5" customHeight="1" thickBot="1"/>
    <row r="3" spans="1:5" ht="60.75" customHeight="1">
      <c r="A3" s="75" t="s">
        <v>83</v>
      </c>
      <c r="B3" s="76" t="s">
        <v>78</v>
      </c>
      <c r="C3" s="76" t="s">
        <v>79</v>
      </c>
      <c r="D3" s="76" t="s">
        <v>80</v>
      </c>
      <c r="E3" s="77" t="s">
        <v>1</v>
      </c>
    </row>
    <row r="4" spans="1:5" ht="49.5" customHeight="1">
      <c r="A4" s="78" t="s">
        <v>77</v>
      </c>
      <c r="B4" s="65">
        <v>1378</v>
      </c>
      <c r="C4" s="65">
        <v>30543</v>
      </c>
      <c r="D4" s="65">
        <v>356</v>
      </c>
      <c r="E4" s="79">
        <f>SUM(B4:D4)</f>
        <v>32277</v>
      </c>
    </row>
    <row r="5" spans="1:5" s="34" customFormat="1" ht="36.75" customHeight="1" thickBot="1">
      <c r="A5" s="80" t="s">
        <v>40</v>
      </c>
      <c r="B5" s="35">
        <f>B4/$E$4</f>
        <v>4.2692939244663386E-2</v>
      </c>
      <c r="C5" s="35">
        <f>C4/$E$4</f>
        <v>0.94627753508690404</v>
      </c>
      <c r="D5" s="35">
        <f>D4/$E$4</f>
        <v>1.1029525668432631E-2</v>
      </c>
      <c r="E5" s="36">
        <f>E4/$E$4</f>
        <v>1</v>
      </c>
    </row>
  </sheetData>
  <mergeCells count="1">
    <mergeCell ref="A1:E1"/>
  </mergeCells>
  <printOptions horizontalCentered="1"/>
  <pageMargins left="0.70866141732283472" right="0.70866141732283472" top="0.74803149606299213" bottom="0.74803149606299213" header="0.31496062992125984" footer="0.31496062992125984"/>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6"/>
  <dimension ref="A1:E7"/>
  <sheetViews>
    <sheetView zoomScale="62" zoomScaleNormal="62" workbookViewId="0">
      <selection activeCell="E7" sqref="E7"/>
    </sheetView>
  </sheetViews>
  <sheetFormatPr defaultColWidth="9.140625" defaultRowHeight="29.25"/>
  <cols>
    <col min="1" max="1" width="34.85546875" style="20" customWidth="1"/>
    <col min="2" max="2" width="17.7109375" style="20" customWidth="1"/>
    <col min="3" max="3" width="24.140625" style="20" customWidth="1"/>
    <col min="4" max="4" width="26.7109375" style="20" customWidth="1"/>
    <col min="5" max="5" width="23" style="20" customWidth="1"/>
    <col min="6" max="16384" width="9.140625" style="20"/>
  </cols>
  <sheetData>
    <row r="1" spans="1:5" ht="36.75" customHeight="1">
      <c r="B1" s="186"/>
      <c r="C1" s="186"/>
      <c r="D1" s="186"/>
      <c r="E1" s="186"/>
    </row>
    <row r="2" spans="1:5" ht="40.5" customHeight="1">
      <c r="A2" s="187" t="s">
        <v>87</v>
      </c>
      <c r="B2" s="187"/>
      <c r="C2" s="187"/>
      <c r="D2" s="187"/>
      <c r="E2" s="187"/>
    </row>
    <row r="3" spans="1:5" ht="59.25" customHeight="1" thickBot="1"/>
    <row r="4" spans="1:5" ht="70.5" customHeight="1">
      <c r="A4" s="67" t="s">
        <v>114</v>
      </c>
      <c r="B4" s="68" t="s">
        <v>82</v>
      </c>
      <c r="C4" s="68" t="s">
        <v>81</v>
      </c>
      <c r="D4" s="68" t="s">
        <v>115</v>
      </c>
      <c r="E4" s="69" t="s">
        <v>38</v>
      </c>
    </row>
    <row r="5" spans="1:5" ht="44.25" customHeight="1">
      <c r="A5" s="70">
        <v>2021</v>
      </c>
      <c r="B5" s="66">
        <v>1255</v>
      </c>
      <c r="C5" s="66">
        <v>26630</v>
      </c>
      <c r="D5" s="66">
        <v>316</v>
      </c>
      <c r="E5" s="71">
        <f>SUM(B5:D5)</f>
        <v>28201</v>
      </c>
    </row>
    <row r="6" spans="1:5" ht="37.5" customHeight="1">
      <c r="A6" s="70">
        <v>2022</v>
      </c>
      <c r="B6" s="66">
        <v>1378</v>
      </c>
      <c r="C6" s="66">
        <v>30543</v>
      </c>
      <c r="D6" s="66">
        <v>356</v>
      </c>
      <c r="E6" s="71">
        <f>SUM(B6:D6)</f>
        <v>32277</v>
      </c>
    </row>
    <row r="7" spans="1:5" ht="78" customHeight="1" thickBot="1">
      <c r="A7" s="72" t="s">
        <v>116</v>
      </c>
      <c r="B7" s="73">
        <f>((B6-B5)/B5)</f>
        <v>9.8007968127490033E-2</v>
      </c>
      <c r="C7" s="73">
        <f t="shared" ref="C7:E7" si="0">((C6-C5)/C5)</f>
        <v>0.14693954187007136</v>
      </c>
      <c r="D7" s="73">
        <f t="shared" si="0"/>
        <v>0.12658227848101267</v>
      </c>
      <c r="E7" s="74">
        <f t="shared" si="0"/>
        <v>0.14453388177724194</v>
      </c>
    </row>
  </sheetData>
  <mergeCells count="2">
    <mergeCell ref="B1:E1"/>
    <mergeCell ref="A2:E2"/>
  </mergeCells>
  <printOptions horizontalCentered="1"/>
  <pageMargins left="0.35433070866141736" right="0.35433070866141736" top="0.70866141732283472" bottom="0.39370078740157483" header="0.51181102362204722" footer="0.51181102362204722"/>
  <pageSetup scale="63" fitToHeight="2"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Zeros="0" zoomScale="60" zoomScaleNormal="60" workbookViewId="0">
      <selection activeCell="E14" sqref="E14"/>
    </sheetView>
  </sheetViews>
  <sheetFormatPr defaultColWidth="9.140625" defaultRowHeight="12.75"/>
  <cols>
    <col min="1" max="1" width="11.7109375" style="51" customWidth="1"/>
    <col min="2" max="2" width="11.7109375" style="52" customWidth="1"/>
    <col min="3" max="3" width="18" style="52" customWidth="1"/>
    <col min="4" max="4" width="22.7109375" style="52" customWidth="1"/>
    <col min="5" max="5" width="28.140625" style="52" customWidth="1"/>
    <col min="6" max="6" width="18.140625" style="52" customWidth="1"/>
    <col min="7" max="7" width="34" style="52" customWidth="1"/>
    <col min="8" max="8" width="27.140625" style="52" customWidth="1"/>
    <col min="9" max="9" width="21.28515625" style="52" customWidth="1"/>
    <col min="10" max="16384" width="9.140625" style="52"/>
  </cols>
  <sheetData>
    <row r="1" spans="1:9" ht="15" customHeight="1"/>
    <row r="2" spans="1:9" ht="18.75" customHeight="1">
      <c r="A2" s="188"/>
      <c r="B2" s="188"/>
      <c r="C2" s="188"/>
      <c r="D2" s="188"/>
      <c r="E2" s="188"/>
      <c r="F2" s="188"/>
      <c r="G2" s="188"/>
      <c r="H2" s="53"/>
    </row>
    <row r="3" spans="1:9" ht="59.25" customHeight="1">
      <c r="A3" s="187" t="s">
        <v>88</v>
      </c>
      <c r="B3" s="187"/>
      <c r="C3" s="187"/>
      <c r="D3" s="187"/>
      <c r="E3" s="187"/>
      <c r="F3" s="187"/>
      <c r="G3" s="187"/>
      <c r="H3" s="187"/>
      <c r="I3" s="187"/>
    </row>
    <row r="4" spans="1:9" ht="55.5" customHeight="1">
      <c r="A4" s="187"/>
      <c r="B4" s="187"/>
      <c r="C4" s="187"/>
      <c r="D4" s="187"/>
      <c r="E4" s="187"/>
      <c r="F4" s="187"/>
      <c r="G4" s="187"/>
      <c r="H4" s="187"/>
    </row>
    <row r="5" spans="1:9" ht="16.5" customHeight="1">
      <c r="A5" s="54"/>
      <c r="B5" s="55"/>
      <c r="C5" s="55"/>
      <c r="D5" s="55"/>
      <c r="E5" s="55"/>
      <c r="F5" s="55"/>
      <c r="G5" s="55"/>
      <c r="H5" s="55"/>
    </row>
    <row r="6" spans="1:9" ht="16.5" customHeight="1">
      <c r="A6" s="54"/>
      <c r="B6" s="55"/>
      <c r="C6" s="55"/>
      <c r="D6" s="55"/>
      <c r="E6" s="55"/>
      <c r="F6" s="55"/>
      <c r="G6" s="55"/>
      <c r="H6" s="55"/>
    </row>
    <row r="7" spans="1:9" ht="36.75" customHeight="1" thickBot="1">
      <c r="A7" s="54"/>
      <c r="B7" s="55"/>
      <c r="C7" s="55"/>
      <c r="D7" s="55"/>
      <c r="E7" s="55"/>
      <c r="F7" s="55"/>
      <c r="G7" s="55"/>
      <c r="H7" s="55"/>
    </row>
    <row r="8" spans="1:9" s="59" customFormat="1" ht="118.5" customHeight="1">
      <c r="A8" s="189" t="s">
        <v>85</v>
      </c>
      <c r="B8" s="190"/>
      <c r="C8" s="191"/>
      <c r="D8" s="56" t="s">
        <v>73</v>
      </c>
      <c r="E8" s="56" t="s">
        <v>74</v>
      </c>
      <c r="F8" s="56" t="s">
        <v>75</v>
      </c>
      <c r="G8" s="57" t="s">
        <v>76</v>
      </c>
      <c r="H8" s="58" t="s">
        <v>117</v>
      </c>
      <c r="I8" s="58" t="s">
        <v>84</v>
      </c>
    </row>
    <row r="9" spans="1:9" ht="82.5" customHeight="1" thickBot="1">
      <c r="A9" s="194" t="s">
        <v>118</v>
      </c>
      <c r="B9" s="195"/>
      <c r="C9" s="195"/>
      <c r="D9" s="61">
        <v>982</v>
      </c>
      <c r="E9" s="61">
        <v>11687</v>
      </c>
      <c r="F9" s="61">
        <v>50</v>
      </c>
      <c r="G9" s="61">
        <v>19558</v>
      </c>
      <c r="H9" s="134">
        <f>SUM(D9:G9)</f>
        <v>32277</v>
      </c>
      <c r="I9" s="64">
        <f>G10+F10+E10</f>
        <v>0.96957585897078413</v>
      </c>
    </row>
    <row r="10" spans="1:9" s="60" customFormat="1" ht="84.75" customHeight="1" thickBot="1">
      <c r="A10" s="192" t="s">
        <v>119</v>
      </c>
      <c r="B10" s="193"/>
      <c r="C10" s="193"/>
      <c r="D10" s="81">
        <f>D9/$H$9</f>
        <v>3.042414102921585E-2</v>
      </c>
      <c r="E10" s="81">
        <f>E9/$H$9</f>
        <v>0.36208445642407905</v>
      </c>
      <c r="F10" s="81">
        <f>F9/$H$9</f>
        <v>1.5490906837686278E-3</v>
      </c>
      <c r="G10" s="81">
        <f>G9/$H$9</f>
        <v>0.60594231186293646</v>
      </c>
      <c r="H10" s="82">
        <v>1</v>
      </c>
    </row>
    <row r="11" spans="1:9" s="63" customFormat="1" ht="23.25">
      <c r="A11" s="62"/>
    </row>
  </sheetData>
  <mergeCells count="6">
    <mergeCell ref="A2:G2"/>
    <mergeCell ref="A4:H4"/>
    <mergeCell ref="A8:C8"/>
    <mergeCell ref="A10:C10"/>
    <mergeCell ref="A9:C9"/>
    <mergeCell ref="A3:I3"/>
  </mergeCells>
  <printOptions horizontalCentered="1"/>
  <pageMargins left="0.11811023622047245" right="0.11811023622047245" top="0.51181102362204722" bottom="0.35433070866141736" header="0.15748031496062992" footer="0.15748031496062992"/>
  <pageSetup paperSize="9" scale="50" fitToHeight="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topLeftCell="A19" zoomScale="60" zoomScaleNormal="60" workbookViewId="0">
      <selection activeCell="E12" sqref="E12"/>
    </sheetView>
  </sheetViews>
  <sheetFormatPr defaultColWidth="9.140625" defaultRowHeight="12.75"/>
  <cols>
    <col min="1" max="1" width="39.7109375" style="167" customWidth="1"/>
    <col min="2" max="2" width="25.85546875" style="167" customWidth="1"/>
    <col min="3" max="3" width="25.7109375" style="167" customWidth="1"/>
    <col min="4" max="4" width="28.7109375" style="167" customWidth="1"/>
    <col min="5" max="5" width="24.140625" style="167" customWidth="1"/>
    <col min="6" max="6" width="25.140625" style="167" customWidth="1"/>
    <col min="7" max="7" width="27.85546875" style="167" customWidth="1"/>
    <col min="8" max="9" width="32.85546875" style="167" customWidth="1"/>
    <col min="10" max="10" width="15.140625" style="167" customWidth="1"/>
    <col min="11" max="16384" width="9.140625" style="167"/>
  </cols>
  <sheetData>
    <row r="1" spans="1:10" s="135" customFormat="1" ht="31.5"/>
    <row r="2" spans="1:10" s="135" customFormat="1" ht="31.5"/>
    <row r="3" spans="1:10" s="135" customFormat="1" ht="60" customHeight="1">
      <c r="A3" s="221" t="s">
        <v>97</v>
      </c>
      <c r="B3" s="221"/>
      <c r="C3" s="221"/>
      <c r="D3" s="221"/>
      <c r="E3" s="221"/>
      <c r="F3" s="221"/>
      <c r="G3" s="221"/>
      <c r="H3" s="221"/>
      <c r="I3" s="221"/>
    </row>
    <row r="4" spans="1:10" s="135" customFormat="1" ht="19.5" customHeight="1"/>
    <row r="5" spans="1:10" s="135" customFormat="1" ht="63.75" customHeight="1" thickBot="1"/>
    <row r="6" spans="1:10" s="136" customFormat="1" ht="40.5" customHeight="1" thickBot="1">
      <c r="A6" s="222" t="s">
        <v>64</v>
      </c>
      <c r="B6" s="225" t="s">
        <v>54</v>
      </c>
      <c r="C6" s="226"/>
      <c r="D6" s="226"/>
      <c r="E6" s="226"/>
      <c r="F6" s="226"/>
      <c r="G6" s="227"/>
      <c r="H6" s="228" t="s">
        <v>62</v>
      </c>
      <c r="I6" s="231" t="s">
        <v>63</v>
      </c>
    </row>
    <row r="7" spans="1:10" s="136" customFormat="1" ht="52.5" customHeight="1" thickBot="1">
      <c r="A7" s="223"/>
      <c r="B7" s="234" t="s">
        <v>55</v>
      </c>
      <c r="C7" s="235"/>
      <c r="D7" s="236" t="s">
        <v>60</v>
      </c>
      <c r="E7" s="238" t="s">
        <v>65</v>
      </c>
      <c r="F7" s="235"/>
      <c r="G7" s="236" t="s">
        <v>61</v>
      </c>
      <c r="H7" s="229"/>
      <c r="I7" s="232"/>
    </row>
    <row r="8" spans="1:10" s="136" customFormat="1" ht="53.25" customHeight="1" thickBot="1">
      <c r="A8" s="224"/>
      <c r="B8" s="137" t="s">
        <v>56</v>
      </c>
      <c r="C8" s="138" t="s">
        <v>57</v>
      </c>
      <c r="D8" s="237"/>
      <c r="E8" s="139" t="s">
        <v>58</v>
      </c>
      <c r="F8" s="140" t="s">
        <v>59</v>
      </c>
      <c r="G8" s="237"/>
      <c r="H8" s="230"/>
      <c r="I8" s="233"/>
    </row>
    <row r="9" spans="1:10" s="135" customFormat="1" ht="59.25" customHeight="1" thickBot="1">
      <c r="A9" s="141">
        <v>2021</v>
      </c>
      <c r="B9" s="142">
        <v>30496</v>
      </c>
      <c r="C9" s="143">
        <v>3637</v>
      </c>
      <c r="D9" s="144">
        <f>SUM(B9:C9)</f>
        <v>34133</v>
      </c>
      <c r="E9" s="145">
        <v>701</v>
      </c>
      <c r="F9" s="143">
        <v>39</v>
      </c>
      <c r="G9" s="144">
        <f>SUM(E9:F9)</f>
        <v>740</v>
      </c>
      <c r="H9" s="146">
        <f>SUM(D9,G9)</f>
        <v>34873</v>
      </c>
      <c r="I9" s="147">
        <v>28201</v>
      </c>
    </row>
    <row r="10" spans="1:10" s="135" customFormat="1" ht="68.25" customHeight="1" thickBot="1">
      <c r="A10" s="141">
        <v>2022</v>
      </c>
      <c r="B10" s="142">
        <v>35023</v>
      </c>
      <c r="C10" s="143">
        <v>4319</v>
      </c>
      <c r="D10" s="144">
        <v>39342</v>
      </c>
      <c r="E10" s="145">
        <v>721</v>
      </c>
      <c r="F10" s="143">
        <v>50</v>
      </c>
      <c r="G10" s="144">
        <v>771</v>
      </c>
      <c r="H10" s="148">
        <f>SUM(G10+D10)</f>
        <v>40113</v>
      </c>
      <c r="I10" s="149">
        <v>32277</v>
      </c>
    </row>
    <row r="11" spans="1:10" s="135" customFormat="1" ht="68.25" hidden="1" customHeight="1">
      <c r="A11" s="150"/>
      <c r="B11" s="151">
        <f>B10-B9</f>
        <v>4527</v>
      </c>
      <c r="C11" s="151">
        <f t="shared" ref="C11:I11" si="0">C10-C9</f>
        <v>682</v>
      </c>
      <c r="D11" s="151">
        <f t="shared" si="0"/>
        <v>5209</v>
      </c>
      <c r="E11" s="151">
        <f t="shared" si="0"/>
        <v>20</v>
      </c>
      <c r="F11" s="151">
        <f t="shared" si="0"/>
        <v>11</v>
      </c>
      <c r="G11" s="151">
        <f t="shared" si="0"/>
        <v>31</v>
      </c>
      <c r="H11" s="151">
        <f t="shared" si="0"/>
        <v>5240</v>
      </c>
      <c r="I11" s="152">
        <f t="shared" si="0"/>
        <v>4076</v>
      </c>
    </row>
    <row r="12" spans="1:10" s="135" customFormat="1" ht="106.5" customHeight="1" thickBot="1">
      <c r="A12" s="153" t="s">
        <v>120</v>
      </c>
      <c r="B12" s="154">
        <f>B11/B9</f>
        <v>0.14844569779643232</v>
      </c>
      <c r="C12" s="154">
        <f t="shared" ref="C12:I12" si="1">C11/C9</f>
        <v>0.18751718449271376</v>
      </c>
      <c r="D12" s="154">
        <f t="shared" si="1"/>
        <v>0.15260891219640818</v>
      </c>
      <c r="E12" s="154">
        <f t="shared" si="1"/>
        <v>2.8530670470756064E-2</v>
      </c>
      <c r="F12" s="154">
        <f t="shared" si="1"/>
        <v>0.28205128205128205</v>
      </c>
      <c r="G12" s="154">
        <f t="shared" si="1"/>
        <v>4.1891891891891894E-2</v>
      </c>
      <c r="H12" s="154">
        <f t="shared" si="1"/>
        <v>0.15025951309035643</v>
      </c>
      <c r="I12" s="155">
        <f t="shared" si="1"/>
        <v>0.14453388177724194</v>
      </c>
    </row>
    <row r="13" spans="1:10" s="135" customFormat="1" ht="36" customHeight="1" thickBot="1">
      <c r="G13" s="156"/>
    </row>
    <row r="14" spans="1:10" s="157" customFormat="1" ht="45" customHeight="1">
      <c r="A14" s="209" t="s">
        <v>99</v>
      </c>
      <c r="B14" s="211" t="s">
        <v>89</v>
      </c>
      <c r="C14" s="212"/>
      <c r="D14" s="212"/>
      <c r="E14" s="213"/>
      <c r="F14" s="214" t="s">
        <v>90</v>
      </c>
      <c r="G14" s="212"/>
      <c r="H14" s="212"/>
      <c r="I14" s="213"/>
      <c r="J14" s="215" t="s">
        <v>91</v>
      </c>
    </row>
    <row r="15" spans="1:10" s="157" customFormat="1" ht="28.5" customHeight="1">
      <c r="A15" s="210"/>
      <c r="B15" s="217" t="s">
        <v>92</v>
      </c>
      <c r="C15" s="218"/>
      <c r="D15" s="218" t="s">
        <v>93</v>
      </c>
      <c r="E15" s="219"/>
      <c r="F15" s="220" t="s">
        <v>121</v>
      </c>
      <c r="G15" s="218"/>
      <c r="H15" s="218" t="s">
        <v>122</v>
      </c>
      <c r="I15" s="219"/>
      <c r="J15" s="216"/>
    </row>
    <row r="16" spans="1:10" s="157" customFormat="1" ht="40.5" customHeight="1">
      <c r="A16" s="210"/>
      <c r="B16" s="158" t="s">
        <v>94</v>
      </c>
      <c r="C16" s="159" t="s">
        <v>95</v>
      </c>
      <c r="D16" s="159" t="s">
        <v>123</v>
      </c>
      <c r="E16" s="160" t="s">
        <v>124</v>
      </c>
      <c r="F16" s="161" t="s">
        <v>125</v>
      </c>
      <c r="G16" s="159" t="s">
        <v>126</v>
      </c>
      <c r="H16" s="159" t="s">
        <v>127</v>
      </c>
      <c r="I16" s="160" t="s">
        <v>128</v>
      </c>
      <c r="J16" s="216"/>
    </row>
    <row r="17" spans="1:10" s="157" customFormat="1" ht="70.5" customHeight="1" thickBot="1">
      <c r="A17" s="162" t="s">
        <v>129</v>
      </c>
      <c r="B17" s="163">
        <v>20216</v>
      </c>
      <c r="C17" s="164">
        <v>372</v>
      </c>
      <c r="D17" s="164">
        <v>2510</v>
      </c>
      <c r="E17" s="165">
        <v>28</v>
      </c>
      <c r="F17" s="166">
        <v>14807</v>
      </c>
      <c r="G17" s="164">
        <v>349</v>
      </c>
      <c r="H17" s="164">
        <v>1809</v>
      </c>
      <c r="I17" s="165">
        <v>22</v>
      </c>
      <c r="J17" s="199">
        <f>SUM(B19:I19)</f>
        <v>40113</v>
      </c>
    </row>
    <row r="18" spans="1:10" s="157" customFormat="1" ht="70.5" customHeight="1" thickBot="1">
      <c r="A18" s="202" t="s">
        <v>130</v>
      </c>
      <c r="B18" s="204">
        <f>SUM(B17:C17)</f>
        <v>20588</v>
      </c>
      <c r="C18" s="205"/>
      <c r="D18" s="206">
        <f>SUM(D17:E17)</f>
        <v>2538</v>
      </c>
      <c r="E18" s="207"/>
      <c r="F18" s="208">
        <f>SUM(F17:G17)</f>
        <v>15156</v>
      </c>
      <c r="G18" s="205"/>
      <c r="H18" s="206">
        <f>SUM(H17:I17)</f>
        <v>1831</v>
      </c>
      <c r="I18" s="207"/>
      <c r="J18" s="200"/>
    </row>
    <row r="19" spans="1:10" s="135" customFormat="1" ht="57.75" customHeight="1" thickBot="1">
      <c r="A19" s="203"/>
      <c r="B19" s="204">
        <f>SUM(B18:E18)</f>
        <v>23126</v>
      </c>
      <c r="C19" s="208"/>
      <c r="D19" s="208"/>
      <c r="E19" s="207"/>
      <c r="F19" s="208">
        <f>SUM(F18:I18)</f>
        <v>16987</v>
      </c>
      <c r="G19" s="208"/>
      <c r="H19" s="208"/>
      <c r="I19" s="207"/>
      <c r="J19" s="201"/>
    </row>
    <row r="20" spans="1:10" s="135" customFormat="1" ht="57.75" customHeight="1" thickBot="1">
      <c r="A20" s="162" t="s">
        <v>96</v>
      </c>
      <c r="B20" s="196">
        <f>B19/J17</f>
        <v>0.5765213272505173</v>
      </c>
      <c r="C20" s="197"/>
      <c r="D20" s="197"/>
      <c r="E20" s="198"/>
      <c r="F20" s="197">
        <f>F19/J17</f>
        <v>0.4234786727494827</v>
      </c>
      <c r="G20" s="197"/>
      <c r="H20" s="197"/>
      <c r="I20" s="198"/>
    </row>
    <row r="21" spans="1:10" s="135" customFormat="1" ht="31.5"/>
    <row r="22" spans="1:10" s="135" customFormat="1" ht="31.5"/>
    <row r="23" spans="1:10" s="135" customFormat="1" ht="31.5"/>
    <row r="24" spans="1:10" s="135" customFormat="1" ht="31.5"/>
    <row r="25" spans="1:10" s="135" customFormat="1" ht="49.5" customHeight="1"/>
    <row r="26" spans="1:10" s="135" customFormat="1" ht="31.5"/>
    <row r="27" spans="1:10" s="135" customFormat="1" ht="31.5"/>
    <row r="28" spans="1:10" s="135" customFormat="1" ht="31.5"/>
    <row r="29" spans="1:10" s="135" customFormat="1" ht="31.5"/>
    <row r="30" spans="1:10" s="135" customFormat="1" ht="31.5"/>
    <row r="31" spans="1:10" s="135" customFormat="1" ht="31.5"/>
    <row r="32" spans="1:10" s="135" customFormat="1" ht="31.5"/>
    <row r="33" s="135" customFormat="1" ht="31.5"/>
    <row r="34" s="135" customFormat="1" ht="31.5"/>
    <row r="35" s="135" customFormat="1" ht="31.5"/>
    <row r="36" s="135" customFormat="1" ht="31.5"/>
    <row r="37" s="135" customFormat="1" ht="31.5"/>
    <row r="38" s="135" customFormat="1" ht="31.5"/>
    <row r="39" s="135" customFormat="1" ht="31.5"/>
    <row r="40" s="135" customFormat="1" ht="31.5"/>
    <row r="41" s="135" customFormat="1" ht="31.5"/>
    <row r="42" s="135" customFormat="1" ht="31.5"/>
    <row r="43" s="135" customFormat="1" ht="31.5"/>
    <row r="44" s="135" customFormat="1" ht="31.5"/>
    <row r="45" s="135" customFormat="1" ht="31.5"/>
    <row r="46" s="135" customFormat="1" ht="31.5"/>
    <row r="47" s="135" customFormat="1" ht="31.5"/>
    <row r="48" s="135" customFormat="1" ht="31.5"/>
    <row r="49" s="135" customFormat="1" ht="31.5"/>
    <row r="50" s="135" customFormat="1" ht="31.5"/>
    <row r="51" s="135" customFormat="1" ht="31.5"/>
    <row r="52" s="135" customFormat="1" ht="31.5"/>
    <row r="53" s="135" customFormat="1" ht="31.5"/>
    <row r="54" s="135" customFormat="1" ht="31.5"/>
    <row r="55" s="135" customFormat="1" ht="31.5"/>
    <row r="56" s="135" customFormat="1" ht="31.5"/>
    <row r="57" s="135" customFormat="1" ht="31.5"/>
    <row r="58" s="135" customFormat="1" ht="31.5"/>
  </sheetData>
  <mergeCells count="27">
    <mergeCell ref="A3:I3"/>
    <mergeCell ref="A6:A8"/>
    <mergeCell ref="B6:G6"/>
    <mergeCell ref="H6:H8"/>
    <mergeCell ref="I6:I8"/>
    <mergeCell ref="B7:C7"/>
    <mergeCell ref="D7:D8"/>
    <mergeCell ref="E7:F7"/>
    <mergeCell ref="G7:G8"/>
    <mergeCell ref="A14:A16"/>
    <mergeCell ref="B14:E14"/>
    <mergeCell ref="F14:I14"/>
    <mergeCell ref="J14:J16"/>
    <mergeCell ref="B15:C15"/>
    <mergeCell ref="D15:E15"/>
    <mergeCell ref="F15:G15"/>
    <mergeCell ref="H15:I15"/>
    <mergeCell ref="B20:E20"/>
    <mergeCell ref="F20:I20"/>
    <mergeCell ref="J17:J19"/>
    <mergeCell ref="A18:A19"/>
    <mergeCell ref="B18:C18"/>
    <mergeCell ref="D18:E18"/>
    <mergeCell ref="F18:G18"/>
    <mergeCell ref="H18:I18"/>
    <mergeCell ref="B19:E19"/>
    <mergeCell ref="F19:I19"/>
  </mergeCells>
  <printOptions horizontalCentered="1"/>
  <pageMargins left="0.55118110236220474" right="0.55118110236220474" top="0.78740157480314965" bottom="0.59055118110236227" header="0.51181102362204722" footer="0.51181102362204722"/>
  <pageSetup paperSize="9" scale="45" fitToHeight="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2"/>
  <dimension ref="A1:E14"/>
  <sheetViews>
    <sheetView topLeftCell="A13" workbookViewId="0">
      <selection activeCell="G7" sqref="G7"/>
    </sheetView>
  </sheetViews>
  <sheetFormatPr defaultColWidth="9.140625" defaultRowHeight="15"/>
  <cols>
    <col min="1" max="1" width="22.140625" style="1" customWidth="1"/>
    <col min="2" max="2" width="20.140625" style="1" customWidth="1"/>
    <col min="3" max="3" width="15" style="1" customWidth="1"/>
    <col min="4" max="16384" width="9.140625" style="1"/>
  </cols>
  <sheetData>
    <row r="1" spans="1:5" ht="84.75" customHeight="1" thickBot="1">
      <c r="A1" s="239" t="s">
        <v>98</v>
      </c>
      <c r="B1" s="239"/>
      <c r="C1" s="239"/>
    </row>
    <row r="2" spans="1:5" ht="47.25" customHeight="1" thickBot="1">
      <c r="A2" s="2" t="s">
        <v>0</v>
      </c>
      <c r="B2" s="2" t="s">
        <v>131</v>
      </c>
      <c r="C2" s="2" t="s">
        <v>13</v>
      </c>
      <c r="E2" s="83"/>
    </row>
    <row r="3" spans="1:5" ht="33.75" customHeight="1">
      <c r="A3" s="3" t="s">
        <v>2</v>
      </c>
      <c r="B3" s="25">
        <v>13155</v>
      </c>
      <c r="C3" s="169">
        <f>B3/$B$14</f>
        <v>0.40756575889952595</v>
      </c>
    </row>
    <row r="4" spans="1:5" ht="33.75" customHeight="1">
      <c r="A4" s="4" t="s">
        <v>3</v>
      </c>
      <c r="B4" s="26">
        <v>5297</v>
      </c>
      <c r="C4" s="169">
        <f t="shared" ref="C4:C14" si="0">B4/$B$14</f>
        <v>0.16411066703844843</v>
      </c>
    </row>
    <row r="5" spans="1:5" ht="33.75" customHeight="1">
      <c r="A5" s="4" t="s">
        <v>4</v>
      </c>
      <c r="B5" s="26">
        <v>4228</v>
      </c>
      <c r="C5" s="169">
        <f t="shared" si="0"/>
        <v>0.13099110821947516</v>
      </c>
    </row>
    <row r="6" spans="1:5" ht="33.75" customHeight="1">
      <c r="A6" s="4" t="s">
        <v>5</v>
      </c>
      <c r="B6" s="26">
        <v>2749</v>
      </c>
      <c r="C6" s="169">
        <f t="shared" si="0"/>
        <v>8.5169005793599151E-2</v>
      </c>
    </row>
    <row r="7" spans="1:5" ht="33.75" customHeight="1">
      <c r="A7" s="4" t="s">
        <v>6</v>
      </c>
      <c r="B7" s="26">
        <v>1873</v>
      </c>
      <c r="C7" s="169">
        <f t="shared" si="0"/>
        <v>5.8028937013972798E-2</v>
      </c>
      <c r="D7" s="29"/>
    </row>
    <row r="8" spans="1:5" ht="33.75" customHeight="1">
      <c r="A8" s="4" t="s">
        <v>8</v>
      </c>
      <c r="B8" s="26">
        <v>1563</v>
      </c>
      <c r="C8" s="169">
        <f t="shared" si="0"/>
        <v>4.8424574774607307E-2</v>
      </c>
    </row>
    <row r="9" spans="1:5" ht="33.75" customHeight="1">
      <c r="A9" s="4" t="s">
        <v>7</v>
      </c>
      <c r="B9" s="26">
        <v>1354</v>
      </c>
      <c r="C9" s="169">
        <f t="shared" si="0"/>
        <v>4.1949375716454441E-2</v>
      </c>
    </row>
    <row r="10" spans="1:5" ht="33.75" customHeight="1">
      <c r="A10" s="4" t="s">
        <v>9</v>
      </c>
      <c r="B10" s="26">
        <v>772</v>
      </c>
      <c r="C10" s="169">
        <f t="shared" si="0"/>
        <v>2.3917960157387612E-2</v>
      </c>
    </row>
    <row r="11" spans="1:5" ht="33.75" customHeight="1">
      <c r="A11" s="4" t="s">
        <v>10</v>
      </c>
      <c r="B11" s="26">
        <v>698</v>
      </c>
      <c r="C11" s="169">
        <f t="shared" si="0"/>
        <v>2.1625305945410043E-2</v>
      </c>
    </row>
    <row r="12" spans="1:5" ht="33.75" customHeight="1">
      <c r="A12" s="4" t="s">
        <v>11</v>
      </c>
      <c r="B12" s="26">
        <v>400</v>
      </c>
      <c r="C12" s="169">
        <f t="shared" si="0"/>
        <v>1.2392725470149022E-2</v>
      </c>
    </row>
    <row r="13" spans="1:5" ht="33.75" customHeight="1" thickBot="1">
      <c r="A13" s="5" t="s">
        <v>12</v>
      </c>
      <c r="B13" s="27">
        <v>188</v>
      </c>
      <c r="C13" s="170">
        <f t="shared" si="0"/>
        <v>5.8245809709700407E-3</v>
      </c>
    </row>
    <row r="14" spans="1:5" ht="49.5" customHeight="1" thickBot="1">
      <c r="A14" s="6" t="s">
        <v>132</v>
      </c>
      <c r="B14" s="84">
        <f>SUM(B3:B13)</f>
        <v>32277</v>
      </c>
      <c r="C14" s="85">
        <f t="shared" si="0"/>
        <v>1</v>
      </c>
    </row>
  </sheetData>
  <mergeCells count="1">
    <mergeCell ref="A1:C1"/>
  </mergeCells>
  <pageMargins left="0.70866141732283472" right="0.70866141732283472" top="0.74803149606299213" bottom="0.74803149606299213" header="0.31496062992125984" footer="0.31496062992125984"/>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3"/>
  <dimension ref="A3:D14"/>
  <sheetViews>
    <sheetView showZeros="0" workbookViewId="0">
      <selection activeCell="H10" sqref="H10"/>
    </sheetView>
  </sheetViews>
  <sheetFormatPr defaultColWidth="9.140625" defaultRowHeight="20.25"/>
  <cols>
    <col min="1" max="1" width="6.7109375" style="10" customWidth="1"/>
    <col min="2" max="2" width="50" style="10" customWidth="1"/>
    <col min="3" max="3" width="19.140625" style="11" customWidth="1"/>
    <col min="4" max="4" width="13.140625" style="7" customWidth="1"/>
    <col min="5" max="16384" width="9.140625" style="7"/>
  </cols>
  <sheetData>
    <row r="3" spans="1:4" ht="20.25" customHeight="1">
      <c r="A3" s="240" t="s">
        <v>100</v>
      </c>
      <c r="B3" s="241"/>
      <c r="C3" s="241"/>
      <c r="D3" s="241"/>
    </row>
    <row r="4" spans="1:4" ht="38.25" customHeight="1">
      <c r="A4" s="241"/>
      <c r="B4" s="241"/>
      <c r="C4" s="241"/>
      <c r="D4" s="241"/>
    </row>
    <row r="5" spans="1:4" ht="21" thickBot="1">
      <c r="A5" s="8"/>
      <c r="B5" s="8"/>
      <c r="C5" s="9"/>
    </row>
    <row r="6" spans="1:4" ht="45" customHeight="1">
      <c r="A6" s="246" t="s">
        <v>14</v>
      </c>
      <c r="B6" s="246" t="s">
        <v>15</v>
      </c>
      <c r="C6" s="244" t="s">
        <v>133</v>
      </c>
      <c r="D6" s="244" t="s">
        <v>134</v>
      </c>
    </row>
    <row r="7" spans="1:4" ht="45" customHeight="1" thickBot="1">
      <c r="A7" s="247"/>
      <c r="B7" s="247"/>
      <c r="C7" s="245"/>
      <c r="D7" s="245"/>
    </row>
    <row r="8" spans="1:4" ht="45" customHeight="1">
      <c r="A8" s="90">
        <v>1</v>
      </c>
      <c r="B8" s="91" t="s">
        <v>16</v>
      </c>
      <c r="C8" s="92">
        <v>22669</v>
      </c>
      <c r="D8" s="93">
        <f t="shared" ref="D8:D14" si="0">C8/$C$14</f>
        <v>0.70232673420702052</v>
      </c>
    </row>
    <row r="9" spans="1:4" ht="45" customHeight="1">
      <c r="A9" s="94">
        <v>2</v>
      </c>
      <c r="B9" s="88" t="s">
        <v>46</v>
      </c>
      <c r="C9" s="89">
        <v>5029</v>
      </c>
      <c r="D9" s="95">
        <f t="shared" si="0"/>
        <v>0.15580754097344859</v>
      </c>
    </row>
    <row r="10" spans="1:4" ht="45" customHeight="1">
      <c r="A10" s="94">
        <v>3</v>
      </c>
      <c r="B10" s="88" t="s">
        <v>17</v>
      </c>
      <c r="C10" s="89">
        <v>2020</v>
      </c>
      <c r="D10" s="95">
        <f t="shared" si="0"/>
        <v>6.2583263624252566E-2</v>
      </c>
    </row>
    <row r="11" spans="1:4" ht="45" customHeight="1">
      <c r="A11" s="94">
        <v>4</v>
      </c>
      <c r="B11" s="88" t="s">
        <v>49</v>
      </c>
      <c r="C11" s="89">
        <v>1251</v>
      </c>
      <c r="D11" s="95">
        <f t="shared" si="0"/>
        <v>3.875824890789107E-2</v>
      </c>
    </row>
    <row r="12" spans="1:4" ht="45" customHeight="1">
      <c r="A12" s="94">
        <v>5</v>
      </c>
      <c r="B12" s="88" t="s">
        <v>18</v>
      </c>
      <c r="C12" s="89">
        <v>352</v>
      </c>
      <c r="D12" s="95">
        <f t="shared" si="0"/>
        <v>1.090559841373114E-2</v>
      </c>
    </row>
    <row r="13" spans="1:4" ht="45" customHeight="1" thickBot="1">
      <c r="A13" s="96"/>
      <c r="B13" s="97" t="s">
        <v>53</v>
      </c>
      <c r="C13" s="98">
        <v>956</v>
      </c>
      <c r="D13" s="99">
        <f t="shared" si="0"/>
        <v>2.9618613873656163E-2</v>
      </c>
    </row>
    <row r="14" spans="1:4" ht="57.75" customHeight="1" thickBot="1">
      <c r="A14" s="242" t="s">
        <v>135</v>
      </c>
      <c r="B14" s="243"/>
      <c r="C14" s="86">
        <f>SUM(C8:C13)</f>
        <v>32277</v>
      </c>
      <c r="D14" s="87">
        <f t="shared" si="0"/>
        <v>1</v>
      </c>
    </row>
  </sheetData>
  <mergeCells count="6">
    <mergeCell ref="A3:D4"/>
    <mergeCell ref="A14:B14"/>
    <mergeCell ref="D6:D7"/>
    <mergeCell ref="A6:A7"/>
    <mergeCell ref="B6:B7"/>
    <mergeCell ref="C6:C7"/>
  </mergeCells>
  <printOptions horizontalCentered="1"/>
  <pageMargins left="0.35433070866141736" right="0.35433070866141736" top="0.98425196850393704" bottom="0.98425196850393704" header="0.51181102362204722" footer="0.51181102362204722"/>
  <pageSetup paperSize="9" scale="7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4"/>
  <dimension ref="A1:D14"/>
  <sheetViews>
    <sheetView showZeros="0" workbookViewId="0">
      <selection activeCell="H10" sqref="H10"/>
    </sheetView>
  </sheetViews>
  <sheetFormatPr defaultColWidth="9.140625" defaultRowHeight="12.75"/>
  <cols>
    <col min="1" max="1" width="6.7109375" style="12" customWidth="1"/>
    <col min="2" max="2" width="45.140625" style="19" customWidth="1"/>
    <col min="3" max="3" width="17.7109375" style="12" customWidth="1"/>
    <col min="4" max="4" width="12" style="12" customWidth="1"/>
    <col min="5" max="16384" width="9.140625" style="12"/>
  </cols>
  <sheetData>
    <row r="1" spans="1:4" ht="54.75" customHeight="1" thickBot="1">
      <c r="A1" s="252" t="s">
        <v>101</v>
      </c>
      <c r="B1" s="252"/>
      <c r="C1" s="252"/>
      <c r="D1" s="252"/>
    </row>
    <row r="2" spans="1:4" s="16" customFormat="1" ht="54.75" customHeight="1" thickBot="1">
      <c r="A2" s="13" t="s">
        <v>136</v>
      </c>
      <c r="B2" s="14" t="s">
        <v>19</v>
      </c>
      <c r="C2" s="15" t="s">
        <v>137</v>
      </c>
      <c r="D2" s="15" t="s">
        <v>138</v>
      </c>
    </row>
    <row r="3" spans="1:4" ht="30.95" customHeight="1">
      <c r="A3" s="17" t="s">
        <v>20</v>
      </c>
      <c r="B3" s="102" t="s">
        <v>21</v>
      </c>
      <c r="C3" s="103">
        <v>6500</v>
      </c>
      <c r="D3" s="104">
        <f>C3/$C$14</f>
        <v>0.14653170720710565</v>
      </c>
    </row>
    <row r="4" spans="1:4" ht="30.95" customHeight="1">
      <c r="A4" s="18" t="s">
        <v>22</v>
      </c>
      <c r="B4" s="105" t="s">
        <v>102</v>
      </c>
      <c r="C4" s="106">
        <v>5176</v>
      </c>
      <c r="D4" s="107">
        <f t="shared" ref="D4:D14" si="0">C4/$C$14</f>
        <v>0.11668432561599676</v>
      </c>
    </row>
    <row r="5" spans="1:4" ht="30.95" customHeight="1">
      <c r="A5" s="18" t="s">
        <v>23</v>
      </c>
      <c r="B5" s="105" t="s">
        <v>103</v>
      </c>
      <c r="C5" s="106">
        <v>4557</v>
      </c>
      <c r="D5" s="107">
        <f t="shared" si="0"/>
        <v>0.10272999842196623</v>
      </c>
    </row>
    <row r="6" spans="1:4" ht="30.95" customHeight="1">
      <c r="A6" s="18" t="s">
        <v>24</v>
      </c>
      <c r="B6" s="105" t="s">
        <v>104</v>
      </c>
      <c r="C6" s="106">
        <v>3242</v>
      </c>
      <c r="D6" s="107">
        <f t="shared" si="0"/>
        <v>7.308550688699024E-2</v>
      </c>
    </row>
    <row r="7" spans="1:4" ht="30.95" customHeight="1">
      <c r="A7" s="18" t="s">
        <v>25</v>
      </c>
      <c r="B7" s="105" t="s">
        <v>105</v>
      </c>
      <c r="C7" s="106">
        <v>2911</v>
      </c>
      <c r="D7" s="107">
        <f t="shared" si="0"/>
        <v>6.5623661489213017E-2</v>
      </c>
    </row>
    <row r="8" spans="1:4" ht="30.95" customHeight="1">
      <c r="A8" s="18" t="s">
        <v>26</v>
      </c>
      <c r="B8" s="105" t="s">
        <v>106</v>
      </c>
      <c r="C8" s="106">
        <v>2833</v>
      </c>
      <c r="D8" s="107">
        <f t="shared" si="0"/>
        <v>6.3865281002727745E-2</v>
      </c>
    </row>
    <row r="9" spans="1:4" ht="30.95" customHeight="1">
      <c r="A9" s="18" t="s">
        <v>27</v>
      </c>
      <c r="B9" s="105" t="s">
        <v>47</v>
      </c>
      <c r="C9" s="106">
        <v>2730</v>
      </c>
      <c r="D9" s="107">
        <f t="shared" si="0"/>
        <v>6.154331702698438E-2</v>
      </c>
    </row>
    <row r="10" spans="1:4" ht="30.95" customHeight="1">
      <c r="A10" s="18" t="s">
        <v>28</v>
      </c>
      <c r="B10" s="105" t="s">
        <v>48</v>
      </c>
      <c r="C10" s="106">
        <v>2372</v>
      </c>
      <c r="D10" s="107">
        <f t="shared" si="0"/>
        <v>5.3472801460808406E-2</v>
      </c>
    </row>
    <row r="11" spans="1:4" ht="30.95" customHeight="1">
      <c r="A11" s="18" t="s">
        <v>29</v>
      </c>
      <c r="B11" s="105" t="s">
        <v>107</v>
      </c>
      <c r="C11" s="106">
        <v>2362</v>
      </c>
      <c r="D11" s="107">
        <f t="shared" si="0"/>
        <v>5.3247368065105168E-2</v>
      </c>
    </row>
    <row r="12" spans="1:4" ht="30.95" customHeight="1">
      <c r="A12" s="18" t="s">
        <v>30</v>
      </c>
      <c r="B12" s="105" t="s">
        <v>108</v>
      </c>
      <c r="C12" s="106">
        <v>2308</v>
      </c>
      <c r="D12" s="107">
        <f t="shared" si="0"/>
        <v>5.2030027728307671E-2</v>
      </c>
    </row>
    <row r="13" spans="1:4" ht="30.95" customHeight="1" thickBot="1">
      <c r="A13" s="248" t="s">
        <v>31</v>
      </c>
      <c r="B13" s="249"/>
      <c r="C13" s="108">
        <v>9368</v>
      </c>
      <c r="D13" s="109">
        <f t="shared" si="0"/>
        <v>0.21118600509479474</v>
      </c>
    </row>
    <row r="14" spans="1:4" ht="24" thickBot="1">
      <c r="A14" s="250" t="s">
        <v>139</v>
      </c>
      <c r="B14" s="251"/>
      <c r="C14" s="100">
        <f>SUM(C3:C13)</f>
        <v>44359</v>
      </c>
      <c r="D14" s="101">
        <f t="shared" si="0"/>
        <v>1</v>
      </c>
    </row>
  </sheetData>
  <mergeCells count="3">
    <mergeCell ref="A13:B13"/>
    <mergeCell ref="A14:B14"/>
    <mergeCell ref="A1:D1"/>
  </mergeCells>
  <printOptions horizontalCentered="1"/>
  <pageMargins left="0" right="0" top="0" bottom="0" header="0.51181102362204722" footer="0.5118110236220472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vt:i4>
      </vt:variant>
    </vt:vector>
  </HeadingPairs>
  <TitlesOfParts>
    <vt:vector size="15" baseType="lpstr">
      <vt:lpstr>Metadata</vt:lpstr>
      <vt:lpstr>Variables </vt:lpstr>
      <vt:lpstr>Legal Classification</vt:lpstr>
      <vt:lpstr>Comparison by Classification in</vt:lpstr>
      <vt:lpstr>by action taken </vt:lpstr>
      <vt:lpstr>Suspects </vt:lpstr>
      <vt:lpstr>Number of Cases in Governorates</vt:lpstr>
      <vt:lpstr>Reporting Institution</vt:lpstr>
      <vt:lpstr>Top Ten Crimes</vt:lpstr>
      <vt:lpstr>Technological Development</vt:lpstr>
      <vt:lpstr>Comparison by Classification i1</vt:lpstr>
      <vt:lpstr>Implementation</vt:lpstr>
      <vt:lpstr>'by action taken '!Print_Titles</vt:lpstr>
      <vt:lpstr>'Reporting Institution'!Print_Titles</vt:lpstr>
      <vt:lpstr>'Top Ten Crimes'!Print_Titles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Talib Al Wahshi</dc:creator>
  <cp:lastModifiedBy>Hafeedha Nasser Abdullah Al-Siyabi</cp:lastModifiedBy>
  <cp:lastPrinted>2024-10-17T07:54:23Z</cp:lastPrinted>
  <dcterms:created xsi:type="dcterms:W3CDTF">2020-12-17T04:22:13Z</dcterms:created>
  <dcterms:modified xsi:type="dcterms:W3CDTF">2025-10-16T06:48:01Z</dcterms:modified>
</cp:coreProperties>
</file>